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<sst xmlns="http://schemas.openxmlformats.org/spreadsheetml/2006/main" count="269" uniqueCount="200">
  <si>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</si>
  <si>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</si>
  <si>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</si>
  <si>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</si>
  <si>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</si>
  <si>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</si>
  <si>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</si>
  <si>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</si>
  <si>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</si>
  <si>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</si>
  <si>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</si>
  <si>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</si>
  <si>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</si>
  <si>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</si>
  <si>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</si>
  <si>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</si>
  <si>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</si>
  <si>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</si>
  <si>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</si>
  <si>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</si>
  <si>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</si>
  <si>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</si>
  <si>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</si>
  <si>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</si>
  <si>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</si>
  <si>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</si>
  <si>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</si>
  <si>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</si>
  <si>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</si>
  <si>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</si>
  <si>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</si>
  <si>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</si>
  <si>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</si>
  <si>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</si>
  <si>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</si>
  <si>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</si>
  <si>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</si>
  <si>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</si>
  <si>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</si>
  <si>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</si>
  <si>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</si>
  <si>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</si>
  <si>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</si>
  <si>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</si>
  <si>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</si>
  <si>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</si>
  <si>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</si>
  <si>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</si>
  <si>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</si>
  <si>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</si>
  <si>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</si>
  <si>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</si>
  <si>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</si>
  <si>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</si>
  <si>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</si>
  <si>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</si>
  <si>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</si>
  <si>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</si>
  <si>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</si>
  <si>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</si>
  <si>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</si>
  <si>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</si>
  <si>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</si>
  <si>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</si>
  <si>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</si>
  <si>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</si>
  <si>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</si>
  <si>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</si>
  <si>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</si>
  <si>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</si>
  <si>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</si>
  <si>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</si>
  <si>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</si>
  <si>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</si>
  <si>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</si>
  <si>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</si>
  <si>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</si>
  <si>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</si>
  <si>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</si>
  <si>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</si>
  <si>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</si>
  <si>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</si>
  <si>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</si>
  <si>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</si>
  <si>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</si>
  <si>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</si>
  <si>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</si>
  <si>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</si>
  <si>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</si>
  <si>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</si>
  <si>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</si>
  <si>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</si>
  <si>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</si>
  <si>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</si>
  <si>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</si>
  <si>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</si>
  <si>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</si>
  <si>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</si>
  <si>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</si>
  <si>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</si>
  <si>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</si>
  <si>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</si>
  <si>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</si>
  <si>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</si>
  <si>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</si>
  <si>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</si>
  <si>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</si>
  <si>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</si>
  <si>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</si>
  <si>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</si>
  <si>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</si>
  <si>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</si>
  <si>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</si>
  <si>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</si>
  <si>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</si>
  <si>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</si>
  <si>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</si>
  <si>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</si>
  <si>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</si>
  <si>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</si>
  <si>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</si>
  <si>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</si>
  <si>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</si>
  <si>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</si>
  <si>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</si>
  <si>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</si>
  <si>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</si>
  <si>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</si>
  <si>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</si>
  <si>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</si>
  <si>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</si>
  <si>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</si>
  <si>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</si>
  <si>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</si>
  <si>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</si>
  <si>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</si>
  <si>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</si>
  <si>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</si>
  <si>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</si>
  <si>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</si>
  <si>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</si>
  <si>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</si>
  <si>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</si>
  <si>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</si>
  <si>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</si>
  <si>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</si>
  <si>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</si>
  <si>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</si>
  <si>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</si>
  <si>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</si>
  <si>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</si>
  <si>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</si>
  <si>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</si>
  <si>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</si>
  <si>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</si>
  <si>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</si>
  <si>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</si>
  <si>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</si>
  <si>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</si>
  <si>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</si>
  <si>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</si>
  <si>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</si>
  <si>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</si>
  <si>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</si>
  <si>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</si>
  <si>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</si>
  <si>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</si>
  <si>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</si>
  <si>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</si>
  <si>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</si>
  <si>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</si>
  <si>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</si>
  <si>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</si>
  <si>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</si>
  <si>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</si>
  <si>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</si>
  <si>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</si>
  <si>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</si>
  <si>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</si>
  <si>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</si>
  <si>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</si>
  <si>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</si>
  <si>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</si>
  <si>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</si>
  <si>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</si>
  <si>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</si>
  <si>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</si>
  <si>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</si>
  <si>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</si>
  <si>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</si>
  <si>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</si>
  <si>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ТУ ДСА України в Полтавській областi</t>
  </si>
  <si>
    <t>36039.м. Полтава.вул. Сінна 16</t>
  </si>
  <si>
    <t>Доручення судів України / іноземних судів</t>
  </si>
  <si>
    <t xml:space="preserve">Розглянуто справ судом присяжних </t>
  </si>
  <si>
    <t>І.О. Клочко</t>
  </si>
  <si>
    <t>В.В. Щербина</t>
  </si>
  <si>
    <t>(0532)56-96-03</t>
  </si>
  <si>
    <t>statistic@pl.court.gov.ua</t>
  </si>
  <si>
    <t>28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</si>
</sst>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&amp;L21341060&amp;C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6662</v>
      </c>
      <c r="F6" s="90">
        <v>5205</v>
      </c>
      <c r="G6" s="90">
        <v>49</v>
      </c>
      <c r="H6" s="90">
        <v>4983</v>
      </c>
      <c r="I6" s="90" t="s">
        <v>180</v>
      </c>
      <c r="J6" s="90">
        <v>1679</v>
      </c>
      <c r="K6" s="91">
        <v>248</v>
      </c>
      <c r="L6" s="101">
        <f>E6-F6</f>
        <v>1457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38018</v>
      </c>
      <c r="F7" s="90">
        <v>37317</v>
      </c>
      <c r="G7" s="90">
        <v>58</v>
      </c>
      <c r="H7" s="90">
        <v>37225</v>
      </c>
      <c r="I7" s="90">
        <v>32452</v>
      </c>
      <c r="J7" s="90">
        <v>793</v>
      </c>
      <c r="K7" s="91"/>
      <c r="L7" s="101">
        <f>E7-F7</f>
        <v>701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26</v>
      </c>
      <c r="F8" s="90">
        <v>23</v>
      </c>
      <c r="G8" s="90">
        <v>1</v>
      </c>
      <c r="H8" s="90">
        <v>24</v>
      </c>
      <c r="I8" s="90">
        <v>17</v>
      </c>
      <c r="J8" s="90">
        <v>2</v>
      </c>
      <c r="K8" s="91"/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4887</v>
      </c>
      <c r="F9" s="90">
        <v>4451</v>
      </c>
      <c r="G9" s="90">
        <v>19</v>
      </c>
      <c r="H9" s="90">
        <v>4504</v>
      </c>
      <c r="I9" s="90">
        <v>3039</v>
      </c>
      <c r="J9" s="90">
        <v>383</v>
      </c>
      <c r="K9" s="91"/>
      <c r="L9" s="101">
        <f>E9-F9</f>
        <v>436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44</v>
      </c>
      <c r="F10" s="90">
        <v>34</v>
      </c>
      <c r="G10" s="90">
        <v>7</v>
      </c>
      <c r="H10" s="90">
        <v>35</v>
      </c>
      <c r="I10" s="90">
        <v>6</v>
      </c>
      <c r="J10" s="90">
        <v>9</v>
      </c>
      <c r="K10" s="91"/>
      <c r="L10" s="101">
        <f>E10-F10</f>
        <v>10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20</v>
      </c>
      <c r="F12" s="90">
        <v>6</v>
      </c>
      <c r="G12" s="90">
        <v>1</v>
      </c>
      <c r="H12" s="90">
        <v>9</v>
      </c>
      <c r="I12" s="90">
        <v>6</v>
      </c>
      <c r="J12" s="90">
        <v>11</v>
      </c>
      <c r="K12" s="91">
        <v>4</v>
      </c>
      <c r="L12" s="101">
        <f>E12-F12</f>
        <v>14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88</v>
      </c>
      <c r="F13" s="90">
        <v>83</v>
      </c>
      <c r="G13" s="90">
        <v>2</v>
      </c>
      <c r="H13" s="90">
        <v>78</v>
      </c>
      <c r="I13" s="90">
        <v>37</v>
      </c>
      <c r="J13" s="90">
        <v>10</v>
      </c>
      <c r="K13" s="91"/>
      <c r="L13" s="101">
        <f>E13-F13</f>
        <v>5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49745</v>
      </c>
      <c r="F14" s="105">
        <f>SUM(F6:F13)</f>
        <v>47119</v>
      </c>
      <c r="G14" s="105">
        <f>SUM(G6:G13)</f>
        <v>137</v>
      </c>
      <c r="H14" s="105">
        <f>SUM(H6:H13)</f>
        <v>46858</v>
      </c>
      <c r="I14" s="105">
        <f>SUM(I6:I13)</f>
        <v>35557</v>
      </c>
      <c r="J14" s="105">
        <f>SUM(J6:J13)</f>
        <v>2887</v>
      </c>
      <c r="K14" s="105">
        <f>SUM(K6:K13)</f>
        <v>252</v>
      </c>
      <c r="L14" s="101">
        <f>E14-F14</f>
        <v>2626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1875</v>
      </c>
      <c r="F15" s="92">
        <v>1808</v>
      </c>
      <c r="G15" s="92">
        <v>11</v>
      </c>
      <c r="H15" s="92">
        <v>1782</v>
      </c>
      <c r="I15" s="92">
        <v>1382</v>
      </c>
      <c r="J15" s="92">
        <v>93</v>
      </c>
      <c r="K15" s="91">
        <v>2</v>
      </c>
      <c r="L15" s="101">
        <f>E15-F15</f>
        <v>67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2166</v>
      </c>
      <c r="F16" s="92">
        <v>1436</v>
      </c>
      <c r="G16" s="92">
        <v>33</v>
      </c>
      <c r="H16" s="92">
        <v>1848</v>
      </c>
      <c r="I16" s="92">
        <v>1199</v>
      </c>
      <c r="J16" s="92">
        <v>318</v>
      </c>
      <c r="K16" s="91">
        <v>36</v>
      </c>
      <c r="L16" s="101">
        <f>E16-F16</f>
        <v>730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11</v>
      </c>
      <c r="F17" s="92">
        <v>9</v>
      </c>
      <c r="G17" s="92"/>
      <c r="H17" s="92">
        <v>10</v>
      </c>
      <c r="I17" s="92">
        <v>5</v>
      </c>
      <c r="J17" s="92">
        <v>1</v>
      </c>
      <c r="K17" s="91"/>
      <c r="L17" s="101">
        <f>E17-F17</f>
        <v>2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382</v>
      </c>
      <c r="F18" s="91">
        <v>364</v>
      </c>
      <c r="G18" s="91">
        <v>1</v>
      </c>
      <c r="H18" s="91">
        <v>360</v>
      </c>
      <c r="I18" s="91">
        <v>221</v>
      </c>
      <c r="J18" s="91">
        <v>22</v>
      </c>
      <c r="K18" s="91"/>
      <c r="L18" s="101">
        <f>E18-F18</f>
        <v>18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14</v>
      </c>
      <c r="F19" s="91">
        <v>4</v>
      </c>
      <c r="G19" s="91"/>
      <c r="H19" s="91">
        <v>6</v>
      </c>
      <c r="I19" s="91"/>
      <c r="J19" s="91">
        <v>8</v>
      </c>
      <c r="K19" s="91">
        <v>8</v>
      </c>
      <c r="L19" s="101">
        <f>E19-F19</f>
        <v>10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22</v>
      </c>
      <c r="F21" s="91">
        <v>20</v>
      </c>
      <c r="G21" s="91"/>
      <c r="H21" s="91">
        <v>21</v>
      </c>
      <c r="I21" s="91">
        <v>15</v>
      </c>
      <c r="J21" s="91">
        <v>1</v>
      </c>
      <c r="K21" s="91"/>
      <c r="L21" s="101">
        <f>E21-F21</f>
        <v>2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3088</v>
      </c>
      <c r="F22" s="91">
        <v>2306</v>
      </c>
      <c r="G22" s="91">
        <v>38</v>
      </c>
      <c r="H22" s="91">
        <v>2645</v>
      </c>
      <c r="I22" s="91">
        <v>1440</v>
      </c>
      <c r="J22" s="91">
        <v>443</v>
      </c>
      <c r="K22" s="91">
        <v>46</v>
      </c>
      <c r="L22" s="101">
        <f>E22-F22</f>
        <v>782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8562</v>
      </c>
      <c r="F23" s="91">
        <v>8123</v>
      </c>
      <c r="G23" s="91">
        <v>4</v>
      </c>
      <c r="H23" s="91">
        <v>7809</v>
      </c>
      <c r="I23" s="91">
        <v>5903</v>
      </c>
      <c r="J23" s="91">
        <v>753</v>
      </c>
      <c r="K23" s="91"/>
      <c r="L23" s="101">
        <f>E23-F23</f>
        <v>439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105</v>
      </c>
      <c r="F24" s="91">
        <v>99</v>
      </c>
      <c r="G24" s="91">
        <v>1</v>
      </c>
      <c r="H24" s="91">
        <v>100</v>
      </c>
      <c r="I24" s="91">
        <v>51</v>
      </c>
      <c r="J24" s="91">
        <v>5</v>
      </c>
      <c r="K24" s="91"/>
      <c r="L24" s="101">
        <f>E24-F24</f>
        <v>6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26607</v>
      </c>
      <c r="F25" s="91">
        <v>25484</v>
      </c>
      <c r="G25" s="91">
        <v>52</v>
      </c>
      <c r="H25" s="91">
        <v>24813</v>
      </c>
      <c r="I25" s="91">
        <v>21717</v>
      </c>
      <c r="J25" s="91">
        <v>1794</v>
      </c>
      <c r="K25" s="91">
        <v>7</v>
      </c>
      <c r="L25" s="101">
        <f>E25-F25</f>
        <v>1123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28816</v>
      </c>
      <c r="F26" s="91">
        <v>22438</v>
      </c>
      <c r="G26" s="91">
        <v>286</v>
      </c>
      <c r="H26" s="91">
        <v>22497</v>
      </c>
      <c r="I26" s="91">
        <v>18583</v>
      </c>
      <c r="J26" s="91">
        <v>6319</v>
      </c>
      <c r="K26" s="91">
        <v>381</v>
      </c>
      <c r="L26" s="101">
        <f>E26-F26</f>
        <v>6378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2972</v>
      </c>
      <c r="F27" s="91">
        <v>2911</v>
      </c>
      <c r="G27" s="91">
        <v>13</v>
      </c>
      <c r="H27" s="91">
        <v>2891</v>
      </c>
      <c r="I27" s="91">
        <v>2547</v>
      </c>
      <c r="J27" s="91">
        <v>81</v>
      </c>
      <c r="K27" s="91"/>
      <c r="L27" s="101">
        <f>E27-F27</f>
        <v>61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2945</v>
      </c>
      <c r="F28" s="91">
        <v>2566</v>
      </c>
      <c r="G28" s="91">
        <v>16</v>
      </c>
      <c r="H28" s="91">
        <v>2593</v>
      </c>
      <c r="I28" s="91">
        <v>2339</v>
      </c>
      <c r="J28" s="91">
        <v>352</v>
      </c>
      <c r="K28" s="91">
        <v>5</v>
      </c>
      <c r="L28" s="101">
        <f>E28-F28</f>
        <v>379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417</v>
      </c>
      <c r="F29" s="91">
        <v>365</v>
      </c>
      <c r="G29" s="91">
        <v>3</v>
      </c>
      <c r="H29" s="91">
        <v>351</v>
      </c>
      <c r="I29" s="91">
        <v>182</v>
      </c>
      <c r="J29" s="91">
        <v>66</v>
      </c>
      <c r="K29" s="91">
        <v>2</v>
      </c>
      <c r="L29" s="101">
        <f>E29-F29</f>
        <v>52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80</v>
      </c>
      <c r="F30" s="91">
        <v>64</v>
      </c>
      <c r="G30" s="91">
        <v>2</v>
      </c>
      <c r="H30" s="91">
        <v>60</v>
      </c>
      <c r="I30" s="91">
        <v>24</v>
      </c>
      <c r="J30" s="91">
        <v>20</v>
      </c>
      <c r="K30" s="91">
        <v>5</v>
      </c>
      <c r="L30" s="101">
        <f>E30-F30</f>
        <v>16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10</v>
      </c>
      <c r="F31" s="91">
        <v>8</v>
      </c>
      <c r="G31" s="91"/>
      <c r="H31" s="91">
        <v>8</v>
      </c>
      <c r="I31" s="91">
        <v>1</v>
      </c>
      <c r="J31" s="91">
        <v>2</v>
      </c>
      <c r="K31" s="91"/>
      <c r="L31" s="101">
        <f>E31-F31</f>
        <v>2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622</v>
      </c>
      <c r="F32" s="91">
        <v>522</v>
      </c>
      <c r="G32" s="91">
        <v>10</v>
      </c>
      <c r="H32" s="91">
        <v>511</v>
      </c>
      <c r="I32" s="91">
        <v>171</v>
      </c>
      <c r="J32" s="91">
        <v>111</v>
      </c>
      <c r="K32" s="91">
        <v>8</v>
      </c>
      <c r="L32" s="101">
        <f>E32-F32</f>
        <v>100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3066</v>
      </c>
      <c r="F33" s="91">
        <v>2753</v>
      </c>
      <c r="G33" s="91">
        <v>8</v>
      </c>
      <c r="H33" s="91">
        <v>2866</v>
      </c>
      <c r="I33" s="91">
        <v>2043</v>
      </c>
      <c r="J33" s="91">
        <v>200</v>
      </c>
      <c r="K33" s="91">
        <v>7</v>
      </c>
      <c r="L33" s="101">
        <f>E33-F33</f>
        <v>313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13</v>
      </c>
      <c r="F34" s="91">
        <v>12</v>
      </c>
      <c r="G34" s="91"/>
      <c r="H34" s="91">
        <v>8</v>
      </c>
      <c r="I34" s="91">
        <v>2</v>
      </c>
      <c r="J34" s="91">
        <v>5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162</v>
      </c>
      <c r="F35" s="91">
        <v>152</v>
      </c>
      <c r="G35" s="91"/>
      <c r="H35" s="91">
        <v>141</v>
      </c>
      <c r="I35" s="91">
        <v>81</v>
      </c>
      <c r="J35" s="91">
        <v>21</v>
      </c>
      <c r="K35" s="91">
        <v>1</v>
      </c>
      <c r="L35" s="101">
        <f>E35-F35</f>
        <v>10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6</v>
      </c>
      <c r="F36" s="91">
        <v>1</v>
      </c>
      <c r="G36" s="91"/>
      <c r="H36" s="91">
        <v>5</v>
      </c>
      <c r="I36" s="91">
        <v>3</v>
      </c>
      <c r="J36" s="91">
        <v>1</v>
      </c>
      <c r="K36" s="91"/>
      <c r="L36" s="101">
        <f>E36-F36</f>
        <v>5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50119</v>
      </c>
      <c r="F37" s="91">
        <v>42096</v>
      </c>
      <c r="G37" s="91">
        <v>346</v>
      </c>
      <c r="H37" s="91">
        <v>40389</v>
      </c>
      <c r="I37" s="91">
        <v>29383</v>
      </c>
      <c r="J37" s="91">
        <v>9730</v>
      </c>
      <c r="K37" s="91">
        <v>416</v>
      </c>
      <c r="L37" s="101">
        <f>E37-F37</f>
        <v>8023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24809</v>
      </c>
      <c r="F38" s="91">
        <v>22843</v>
      </c>
      <c r="G38" s="91">
        <v>28</v>
      </c>
      <c r="H38" s="91">
        <v>23107</v>
      </c>
      <c r="I38" s="91" t="s">
        <v>180</v>
      </c>
      <c r="J38" s="91">
        <v>1702</v>
      </c>
      <c r="K38" s="91">
        <v>18</v>
      </c>
      <c r="L38" s="101">
        <f>E38-F38</f>
        <v>1966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402</v>
      </c>
      <c r="F39" s="91">
        <v>368</v>
      </c>
      <c r="G39" s="91"/>
      <c r="H39" s="91">
        <v>364</v>
      </c>
      <c r="I39" s="91" t="s">
        <v>180</v>
      </c>
      <c r="J39" s="91">
        <v>38</v>
      </c>
      <c r="K39" s="91"/>
      <c r="L39" s="101">
        <f>E39-F39</f>
        <v>34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531</v>
      </c>
      <c r="F40" s="91">
        <v>485</v>
      </c>
      <c r="G40" s="91"/>
      <c r="H40" s="91">
        <v>516</v>
      </c>
      <c r="I40" s="91">
        <v>340</v>
      </c>
      <c r="J40" s="91">
        <v>15</v>
      </c>
      <c r="K40" s="91"/>
      <c r="L40" s="101">
        <f>E40-F40</f>
        <v>46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25340</v>
      </c>
      <c r="F41" s="91">
        <f aca="true" t="shared" si="0" ref="F41:K41">F38+F40</f>
        <v>23328</v>
      </c>
      <c r="G41" s="91">
        <f t="shared" si="0"/>
        <v>28</v>
      </c>
      <c r="H41" s="91">
        <f t="shared" si="0"/>
        <v>23623</v>
      </c>
      <c r="I41" s="91">
        <f>I40</f>
        <v>340</v>
      </c>
      <c r="J41" s="91">
        <f t="shared" si="0"/>
        <v>1717</v>
      </c>
      <c r="K41" s="91">
        <f t="shared" si="0"/>
        <v>18</v>
      </c>
      <c r="L41" s="101">
        <f>E41-F41</f>
        <v>2012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128292</v>
      </c>
      <c r="F42" s="91">
        <f aca="true" t="shared" si="1" ref="F42:K42">F14+F22+F37+F41</f>
        <v>114849</v>
      </c>
      <c r="G42" s="91">
        <f t="shared" si="1"/>
        <v>549</v>
      </c>
      <c r="H42" s="91">
        <f t="shared" si="1"/>
        <v>113515</v>
      </c>
      <c r="I42" s="91">
        <f t="shared" si="1"/>
        <v>66720</v>
      </c>
      <c r="J42" s="91">
        <f t="shared" si="1"/>
        <v>14777</v>
      </c>
      <c r="K42" s="91">
        <f t="shared" si="1"/>
        <v>732</v>
      </c>
      <c r="L42" s="101">
        <f>E42-F42</f>
        <v>13443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&amp;L21341060&amp;CФорма № Зведений- 1 мзс, Підрозділ: ТУ ДСА України в Полтавській областi,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160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144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1530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114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178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302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189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76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105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318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2510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57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419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1341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134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7651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692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318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291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120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26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28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144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34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14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>
        <v>3</v>
      </c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5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2620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697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181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516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15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517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236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67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4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2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&amp;L21341060&amp;CФорма № Зведений- 1 мзс, Підрозділ: ТУ ДСА України в Полтавській областi,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4986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3860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1399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2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1005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8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73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101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161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15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1223560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132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13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585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18054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867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942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5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227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41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341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428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2806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282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2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878146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228583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9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860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98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6539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29998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20121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268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641737299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181857640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6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536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314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5778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1361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30324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500018630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7259148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135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44294</v>
      </c>
      <c r="F58" s="96">
        <v>2294</v>
      </c>
      <c r="G58" s="96">
        <v>226</v>
      </c>
      <c r="H58" s="96">
        <v>32</v>
      </c>
      <c r="I58" s="96">
        <v>12</v>
      </c>
    </row>
    <row r="59" spans="1:9" ht="13.5" customHeight="1">
      <c r="A59" s="266" t="s">
        <v>31</v>
      </c>
      <c r="B59" s="266"/>
      <c r="C59" s="266"/>
      <c r="D59" s="266"/>
      <c r="E59" s="96">
        <v>1807</v>
      </c>
      <c r="F59" s="96">
        <v>776</v>
      </c>
      <c r="G59" s="96">
        <v>59</v>
      </c>
      <c r="H59" s="96">
        <v>2</v>
      </c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29757</v>
      </c>
      <c r="F60" s="96">
        <v>9631</v>
      </c>
      <c r="G60" s="96">
        <v>854</v>
      </c>
      <c r="H60" s="96">
        <v>123</v>
      </c>
      <c r="I60" s="96">
        <v>24</v>
      </c>
    </row>
    <row r="61" spans="1:9" ht="13.5" customHeight="1">
      <c r="A61" s="180" t="s">
        <v>115</v>
      </c>
      <c r="B61" s="180"/>
      <c r="C61" s="180"/>
      <c r="D61" s="180"/>
      <c r="E61" s="96">
        <v>22510</v>
      </c>
      <c r="F61" s="96">
        <v>1085</v>
      </c>
      <c r="G61" s="96">
        <v>26</v>
      </c>
      <c r="H61" s="96">
        <v>2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&amp;L21341060&amp;CФорма № Зведений- 1 мзс, Підрозділ: ТУ ДСА України в Полтавській областi,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0.04953644176761183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0.08728784205057152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0.1038374717832957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0.04275436793422405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0.010483401281304601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0.9883847486699928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840.8518518518518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950.3111111111111</v>
      </c>
    </row>
    <row r="11" spans="1:4" ht="16.5" customHeight="1">
      <c r="A11" s="191" t="s">
        <v>65</v>
      </c>
      <c r="B11" s="193"/>
      <c r="C11" s="14">
        <v>9</v>
      </c>
      <c r="D11" s="94">
        <v>44.4973096774194</v>
      </c>
    </row>
    <row r="12" spans="1:4" ht="16.5" customHeight="1">
      <c r="A12" s="295" t="s">
        <v>110</v>
      </c>
      <c r="B12" s="295"/>
      <c r="C12" s="14">
        <v>10</v>
      </c>
      <c r="D12" s="94">
        <v>22.8064516129032</v>
      </c>
    </row>
    <row r="13" spans="1:4" ht="16.5" customHeight="1">
      <c r="A13" s="295" t="s">
        <v>31</v>
      </c>
      <c r="B13" s="295"/>
      <c r="C13" s="14">
        <v>11</v>
      </c>
      <c r="D13" s="94">
        <v>82.1559096774194</v>
      </c>
    </row>
    <row r="14" spans="1:4" ht="16.5" customHeight="1">
      <c r="A14" s="295" t="s">
        <v>111</v>
      </c>
      <c r="B14" s="295"/>
      <c r="C14" s="14">
        <v>12</v>
      </c>
      <c r="D14" s="94">
        <v>75.6397806451613</v>
      </c>
    </row>
    <row r="15" spans="1:4" ht="16.5" customHeight="1">
      <c r="A15" s="295" t="s">
        <v>115</v>
      </c>
      <c r="B15" s="295"/>
      <c r="C15" s="14">
        <v>13</v>
      </c>
      <c r="D15" s="94">
        <v>24.5161290322581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&amp;L21341060&amp;CФорма № Зведений- 1 мзс, Підрозділ: ТУ ДСА України в Полтавській областi,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2018-03-28T07:45:37Z</cp:lastPrinted>
  <dcterms:created xsi:type="dcterms:W3CDTF">2004-04-20T14:33:35Z</dcterms:created>
  <dcterms:modified xsi:type="dcterms:W3CDTF">2019-02-13T08:58:52Z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21341060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