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<sst xmlns="http://schemas.openxmlformats.org/spreadsheetml/2006/main" count="294" uniqueCount="221">
  <si>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</si>
  <si>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</si>
  <si>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</si>
  <si>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</si>
  <si>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</si>
  <si>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</si>
  <si>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</si>
  <si>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</si>
  <si>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</si>
  <si>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</si>
  <si>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</si>
  <si>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</si>
  <si>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</si>
  <si>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</si>
  <si>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</si>
  <si>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</si>
  <si>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</si>
  <si>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</si>
  <si>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</si>
  <si>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</si>
  <si>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</si>
  <si>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</si>
  <si>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</si>
  <si>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</si>
  <si>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</si>
  <si>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</si>
  <si>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</si>
  <si>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</si>
  <si>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</si>
  <si>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</si>
  <si>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</si>
  <si>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</si>
  <si>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</si>
  <si>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</si>
  <si>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</si>
  <si>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</si>
  <si>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</si>
  <si>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</si>
  <si>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</si>
  <si>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</si>
  <si>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</si>
  <si>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</si>
  <si>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</si>
  <si>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</si>
  <si>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</si>
  <si>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</si>
  <si>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</si>
  <si>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</si>
  <si>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</si>
  <si>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</si>
  <si>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</si>
  <si>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</si>
  <si>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</si>
  <si>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</si>
  <si>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</si>
  <si>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</si>
  <si>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</si>
  <si>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</si>
  <si>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</si>
  <si>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</si>
  <si>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</si>
  <si>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</si>
  <si>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</si>
  <si>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</si>
  <si>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</si>
  <si>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</si>
  <si>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</si>
  <si>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</si>
  <si>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</si>
  <si>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</si>
  <si>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</si>
  <si>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</si>
  <si>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</si>
  <si>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</si>
  <si>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</si>
  <si>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</si>
  <si>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</si>
  <si>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</si>
  <si>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</si>
  <si>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</si>
  <si>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</si>
  <si>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</si>
  <si>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</si>
  <si>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</si>
  <si>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</si>
  <si>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</si>
  <si>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</si>
  <si>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</si>
  <si>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</si>
  <si>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</si>
  <si>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</si>
  <si>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</si>
  <si>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</si>
  <si>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</si>
  <si>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</si>
  <si>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</si>
  <si>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</si>
  <si>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</si>
  <si>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</si>
  <si>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</si>
  <si>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</si>
  <si>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</si>
  <si>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</si>
  <si>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</si>
  <si>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</si>
  <si>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</si>
  <si>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</si>
  <si>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</si>
  <si>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</si>
  <si>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</si>
  <si>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</si>
  <si>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</si>
  <si>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</si>
  <si>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</si>
  <si>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</si>
  <si>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</si>
  <si>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</si>
  <si>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</si>
  <si>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</si>
  <si>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</si>
  <si>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</si>
  <si>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</si>
  <si>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</si>
  <si>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</si>
  <si>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</si>
  <si>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</si>
  <si>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</si>
  <si>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</si>
  <si>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</si>
  <si>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</si>
  <si>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</si>
  <si>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</si>
  <si>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</si>
  <si>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</si>
  <si>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</si>
  <si>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</si>
  <si>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</si>
  <si>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</si>
  <si>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</si>
  <si>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</si>
  <si>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</si>
  <si>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</si>
  <si>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</si>
  <si>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</si>
  <si>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</si>
  <si>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</si>
  <si>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</si>
  <si>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</si>
  <si>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</si>
  <si>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</si>
  <si>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</si>
  <si>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</si>
  <si>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</si>
  <si>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</si>
  <si>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</si>
  <si>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</si>
  <si>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</si>
  <si>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</si>
  <si>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</si>
  <si>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</si>
  <si>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</si>
  <si>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</si>
  <si>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</si>
  <si>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</si>
  <si>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</si>
  <si>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</si>
  <si>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</si>
  <si>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</si>
  <si>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</si>
  <si>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</si>
  <si>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</si>
  <si>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</si>
  <si>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</si>
  <si>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</si>
  <si>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</si>
  <si>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</si>
  <si>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</si>
  <si>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</si>
  <si>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</si>
  <si>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</si>
  <si>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</si>
  <si>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</si>
  <si>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</si>
  <si>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</si>
  <si>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</si>
  <si>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</si>
  <si>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</si>
  <si>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</si>
  <si>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</si>
  <si>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</si>
  <si>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</si>
  <si>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</si>
  <si>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</si>
  <si>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</si>
  <si>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</si>
  <si>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</si>
  <si>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</si>
  <si>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</si>
  <si>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</si>
  <si>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</si>
  <si>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</si>
  <si>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</si>
  <si>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</si>
  <si>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</si>
  <si>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</si>
  <si>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</si>
  <si>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</si>
  <si>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</si>
  <si>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</si>
  <si>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</si>
  <si>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</si>
  <si>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</si>
  <si>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Полтавській областi</t>
  </si>
  <si>
    <t>36020.м. Полтава.вул. Соборності 17</t>
  </si>
  <si>
    <t>Доручення судів України / іноземних судів</t>
  </si>
  <si>
    <t xml:space="preserve">Розглянуто справ судом присяжних </t>
  </si>
  <si>
    <t>В.О. Федько</t>
  </si>
  <si>
    <t>В.В. Щербина</t>
  </si>
  <si>
    <t>(0532)64-29-74</t>
  </si>
  <si>
    <t>statistic@pl.court.gov.ua</t>
  </si>
  <si>
    <t>9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</si>
</sst>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&amp;L50C0BEFA&amp;C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4293</v>
      </c>
      <c r="F6" s="104">
        <v>2331</v>
      </c>
      <c r="G6" s="104">
        <v>13</v>
      </c>
      <c r="H6" s="104">
        <v>2468</v>
      </c>
      <c r="I6" s="104" t="s">
        <v>93</v>
      </c>
      <c r="J6" s="104">
        <v>1825</v>
      </c>
      <c r="K6" s="84">
        <v>456</v>
      </c>
      <c r="L6" s="91">
        <f>E6-F6</f>
        <v>1962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17671</v>
      </c>
      <c r="F7" s="104">
        <v>16541</v>
      </c>
      <c r="G7" s="104">
        <v>21</v>
      </c>
      <c r="H7" s="104">
        <v>15539</v>
      </c>
      <c r="I7" s="104">
        <v>12465</v>
      </c>
      <c r="J7" s="104">
        <v>2132</v>
      </c>
      <c r="K7" s="84"/>
      <c r="L7" s="91">
        <f>E7-F7</f>
        <v>1130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8</v>
      </c>
      <c r="F8" s="104">
        <v>6</v>
      </c>
      <c r="G8" s="104"/>
      <c r="H8" s="104">
        <v>8</v>
      </c>
      <c r="I8" s="104">
        <v>3</v>
      </c>
      <c r="J8" s="104"/>
      <c r="K8" s="84"/>
      <c r="L8" s="91">
        <f>E8-F8</f>
        <v>2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1986</v>
      </c>
      <c r="F9" s="104">
        <v>1703</v>
      </c>
      <c r="G9" s="104">
        <v>7</v>
      </c>
      <c r="H9" s="85">
        <v>1674</v>
      </c>
      <c r="I9" s="104">
        <v>1179</v>
      </c>
      <c r="J9" s="104">
        <v>312</v>
      </c>
      <c r="K9" s="84"/>
      <c r="L9" s="91">
        <f>E9-F9</f>
        <v>283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34</v>
      </c>
      <c r="F10" s="104">
        <v>23</v>
      </c>
      <c r="G10" s="104">
        <v>2</v>
      </c>
      <c r="H10" s="104">
        <v>23</v>
      </c>
      <c r="I10" s="104">
        <v>1</v>
      </c>
      <c r="J10" s="104">
        <v>11</v>
      </c>
      <c r="K10" s="84"/>
      <c r="L10" s="91">
        <f>E10-F10</f>
        <v>11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339</v>
      </c>
      <c r="F12" s="104">
        <v>328</v>
      </c>
      <c r="G12" s="104"/>
      <c r="H12" s="104">
        <v>292</v>
      </c>
      <c r="I12" s="104">
        <v>178</v>
      </c>
      <c r="J12" s="104">
        <v>47</v>
      </c>
      <c r="K12" s="84"/>
      <c r="L12" s="91">
        <f>E12-F12</f>
        <v>11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10</v>
      </c>
      <c r="F13" s="104">
        <v>2</v>
      </c>
      <c r="G13" s="104"/>
      <c r="H13" s="104">
        <v>3</v>
      </c>
      <c r="I13" s="104">
        <v>2</v>
      </c>
      <c r="J13" s="104">
        <v>7</v>
      </c>
      <c r="K13" s="84">
        <v>2</v>
      </c>
      <c r="L13" s="91">
        <f>E13-F13</f>
        <v>8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472</v>
      </c>
      <c r="F14" s="107">
        <v>453</v>
      </c>
      <c r="G14" s="107"/>
      <c r="H14" s="107">
        <v>326</v>
      </c>
      <c r="I14" s="107">
        <v>318</v>
      </c>
      <c r="J14" s="107">
        <v>146</v>
      </c>
      <c r="K14" s="94"/>
      <c r="L14" s="91">
        <f>E14-F14</f>
        <v>19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7</v>
      </c>
      <c r="F15" s="107">
        <v>5</v>
      </c>
      <c r="G15" s="107"/>
      <c r="H15" s="107">
        <v>5</v>
      </c>
      <c r="I15" s="107">
        <v>3</v>
      </c>
      <c r="J15" s="107">
        <v>2</v>
      </c>
      <c r="K15" s="94"/>
      <c r="L15" s="91">
        <f>E15-F15</f>
        <v>2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24820</v>
      </c>
      <c r="F16" s="86">
        <f>SUM(F6:F15)</f>
        <v>21392</v>
      </c>
      <c r="G16" s="86">
        <f>SUM(G6:G15)</f>
        <v>43</v>
      </c>
      <c r="H16" s="86">
        <f>SUM(H6:H15)</f>
        <v>20338</v>
      </c>
      <c r="I16" s="86">
        <f>SUM(I6:I15)</f>
        <v>14149</v>
      </c>
      <c r="J16" s="86">
        <f>SUM(J6:J15)</f>
        <v>4482</v>
      </c>
      <c r="K16" s="86">
        <f>SUM(K6:K15)</f>
        <v>458</v>
      </c>
      <c r="L16" s="91">
        <f>E16-F16</f>
        <v>3428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484</v>
      </c>
      <c r="F17" s="84">
        <v>438</v>
      </c>
      <c r="G17" s="84">
        <v>1</v>
      </c>
      <c r="H17" s="84">
        <v>420</v>
      </c>
      <c r="I17" s="84">
        <v>304</v>
      </c>
      <c r="J17" s="84">
        <v>64</v>
      </c>
      <c r="K17" s="84">
        <v>3</v>
      </c>
      <c r="L17" s="91">
        <f>E17-F17</f>
        <v>46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440</v>
      </c>
      <c r="F18" s="84">
        <v>307</v>
      </c>
      <c r="G18" s="84">
        <v>3</v>
      </c>
      <c r="H18" s="84">
        <v>301</v>
      </c>
      <c r="I18" s="84">
        <v>199</v>
      </c>
      <c r="J18" s="84">
        <v>139</v>
      </c>
      <c r="K18" s="84">
        <v>8</v>
      </c>
      <c r="L18" s="91">
        <f>E18-F18</f>
        <v>133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50</v>
      </c>
      <c r="F20" s="84">
        <v>32</v>
      </c>
      <c r="G20" s="84"/>
      <c r="H20" s="84">
        <v>44</v>
      </c>
      <c r="I20" s="84">
        <v>31</v>
      </c>
      <c r="J20" s="84">
        <v>6</v>
      </c>
      <c r="K20" s="84">
        <v>4</v>
      </c>
      <c r="L20" s="91">
        <f>E20-F20</f>
        <v>18</v>
      </c>
    </row>
    <row r="21" spans="1:12" ht="24" customHeight="1">
      <c r="A21" s="171"/>
      <c r="B21" s="160" t="s">
        <v>173</v>
      </c>
      <c r="C21" s="161"/>
      <c r="D21" s="39">
        <v>16</v>
      </c>
      <c r="E21" s="84">
        <v>1</v>
      </c>
      <c r="F21" s="84"/>
      <c r="G21" s="84"/>
      <c r="H21" s="84">
        <v>1</v>
      </c>
      <c r="I21" s="84"/>
      <c r="J21" s="84"/>
      <c r="K21" s="84"/>
      <c r="L21" s="91">
        <f>E21-F21</f>
        <v>1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673</v>
      </c>
      <c r="F25" s="94">
        <v>500</v>
      </c>
      <c r="G25" s="94">
        <v>3</v>
      </c>
      <c r="H25" s="94">
        <v>464</v>
      </c>
      <c r="I25" s="94">
        <v>230</v>
      </c>
      <c r="J25" s="94">
        <v>209</v>
      </c>
      <c r="K25" s="94">
        <v>15</v>
      </c>
      <c r="L25" s="91">
        <f>E25-F25</f>
        <v>173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11541</v>
      </c>
      <c r="F26" s="84">
        <v>10457</v>
      </c>
      <c r="G26" s="84">
        <v>3</v>
      </c>
      <c r="H26" s="84">
        <v>9758</v>
      </c>
      <c r="I26" s="84">
        <v>7472</v>
      </c>
      <c r="J26" s="84">
        <v>1783</v>
      </c>
      <c r="K26" s="84"/>
      <c r="L26" s="91">
        <f>E26-F26</f>
        <v>1084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219</v>
      </c>
      <c r="F27" s="94">
        <v>186</v>
      </c>
      <c r="G27" s="94">
        <v>1</v>
      </c>
      <c r="H27" s="94">
        <v>175</v>
      </c>
      <c r="I27" s="94">
        <v>118</v>
      </c>
      <c r="J27" s="94">
        <v>44</v>
      </c>
      <c r="K27" s="94"/>
      <c r="L27" s="91">
        <f>E27-F27</f>
        <v>33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13136</v>
      </c>
      <c r="F28" s="84">
        <v>11827</v>
      </c>
      <c r="G28" s="84">
        <v>21</v>
      </c>
      <c r="H28" s="84">
        <v>11064</v>
      </c>
      <c r="I28" s="84">
        <v>9844</v>
      </c>
      <c r="J28" s="84">
        <v>2072</v>
      </c>
      <c r="K28" s="84">
        <v>15</v>
      </c>
      <c r="L28" s="91">
        <f>E28-F28</f>
        <v>1309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16476</v>
      </c>
      <c r="F29" s="84">
        <v>10071</v>
      </c>
      <c r="G29" s="84">
        <v>150</v>
      </c>
      <c r="H29" s="84">
        <v>10794</v>
      </c>
      <c r="I29" s="84">
        <v>9040</v>
      </c>
      <c r="J29" s="84">
        <v>5682</v>
      </c>
      <c r="K29" s="84">
        <v>492</v>
      </c>
      <c r="L29" s="91">
        <f>E29-F29</f>
        <v>6405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992</v>
      </c>
      <c r="F30" s="84">
        <v>951</v>
      </c>
      <c r="G30" s="84">
        <v>1</v>
      </c>
      <c r="H30" s="84">
        <v>904</v>
      </c>
      <c r="I30" s="84">
        <v>756</v>
      </c>
      <c r="J30" s="84">
        <v>88</v>
      </c>
      <c r="K30" s="84">
        <v>3</v>
      </c>
      <c r="L30" s="91">
        <f>E30-F30</f>
        <v>41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1005</v>
      </c>
      <c r="F31" s="84">
        <v>757</v>
      </c>
      <c r="G31" s="84">
        <v>2</v>
      </c>
      <c r="H31" s="84">
        <v>773</v>
      </c>
      <c r="I31" s="84">
        <v>699</v>
      </c>
      <c r="J31" s="84">
        <v>232</v>
      </c>
      <c r="K31" s="84">
        <v>6</v>
      </c>
      <c r="L31" s="91">
        <f>E31-F31</f>
        <v>248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241</v>
      </c>
      <c r="F32" s="84">
        <v>187</v>
      </c>
      <c r="G32" s="84">
        <v>2</v>
      </c>
      <c r="H32" s="84">
        <v>168</v>
      </c>
      <c r="I32" s="84">
        <v>105</v>
      </c>
      <c r="J32" s="84">
        <v>73</v>
      </c>
      <c r="K32" s="84">
        <v>3</v>
      </c>
      <c r="L32" s="91">
        <f>E32-F32</f>
        <v>54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29</v>
      </c>
      <c r="F33" s="84">
        <v>16</v>
      </c>
      <c r="G33" s="84"/>
      <c r="H33" s="84">
        <v>17</v>
      </c>
      <c r="I33" s="84">
        <v>4</v>
      </c>
      <c r="J33" s="84">
        <v>12</v>
      </c>
      <c r="K33" s="84">
        <v>1</v>
      </c>
      <c r="L33" s="91">
        <f>E33-F33</f>
        <v>13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54</v>
      </c>
      <c r="F35" s="84">
        <v>54</v>
      </c>
      <c r="G35" s="84"/>
      <c r="H35" s="84">
        <v>52</v>
      </c>
      <c r="I35" s="84">
        <v>5</v>
      </c>
      <c r="J35" s="84">
        <v>2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192</v>
      </c>
      <c r="F36" s="84">
        <v>129</v>
      </c>
      <c r="G36" s="84">
        <v>2</v>
      </c>
      <c r="H36" s="84">
        <v>142</v>
      </c>
      <c r="I36" s="84">
        <v>51</v>
      </c>
      <c r="J36" s="84">
        <v>50</v>
      </c>
      <c r="K36" s="84">
        <v>7</v>
      </c>
      <c r="L36" s="91">
        <f>E36-F36</f>
        <v>63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1403</v>
      </c>
      <c r="F37" s="84">
        <v>1198</v>
      </c>
      <c r="G37" s="84">
        <v>4</v>
      </c>
      <c r="H37" s="84">
        <v>1097</v>
      </c>
      <c r="I37" s="84">
        <v>659</v>
      </c>
      <c r="J37" s="84">
        <v>306</v>
      </c>
      <c r="K37" s="84">
        <v>6</v>
      </c>
      <c r="L37" s="91">
        <f>E37-F37</f>
        <v>205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8</v>
      </c>
      <c r="F38" s="84">
        <v>5</v>
      </c>
      <c r="G38" s="84"/>
      <c r="H38" s="84">
        <v>5</v>
      </c>
      <c r="I38" s="84">
        <v>1</v>
      </c>
      <c r="J38" s="84">
        <v>3</v>
      </c>
      <c r="K38" s="84"/>
      <c r="L38" s="91">
        <f>E38-F38</f>
        <v>3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43</v>
      </c>
      <c r="F39" s="84">
        <v>35</v>
      </c>
      <c r="G39" s="84"/>
      <c r="H39" s="84">
        <v>32</v>
      </c>
      <c r="I39" s="84">
        <v>16</v>
      </c>
      <c r="J39" s="84">
        <v>11</v>
      </c>
      <c r="K39" s="84"/>
      <c r="L39" s="91">
        <f>E39-F39</f>
        <v>8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34630</v>
      </c>
      <c r="F40" s="94">
        <v>26255</v>
      </c>
      <c r="G40" s="94">
        <v>165</v>
      </c>
      <c r="H40" s="94">
        <v>24309</v>
      </c>
      <c r="I40" s="94">
        <v>18120</v>
      </c>
      <c r="J40" s="94">
        <v>10321</v>
      </c>
      <c r="K40" s="94">
        <v>533</v>
      </c>
      <c r="L40" s="91">
        <f>E40-F40</f>
        <v>8375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14729</v>
      </c>
      <c r="F41" s="84">
        <v>12923</v>
      </c>
      <c r="G41" s="84">
        <v>52</v>
      </c>
      <c r="H41" s="84">
        <v>12109</v>
      </c>
      <c r="I41" s="84" t="s">
        <v>93</v>
      </c>
      <c r="J41" s="84">
        <v>2620</v>
      </c>
      <c r="K41" s="84">
        <v>22</v>
      </c>
      <c r="L41" s="91">
        <f>E41-F41</f>
        <v>1806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175</v>
      </c>
      <c r="F42" s="84">
        <v>162</v>
      </c>
      <c r="G42" s="84"/>
      <c r="H42" s="84">
        <v>139</v>
      </c>
      <c r="I42" s="84" t="s">
        <v>93</v>
      </c>
      <c r="J42" s="84">
        <v>36</v>
      </c>
      <c r="K42" s="84"/>
      <c r="L42" s="91">
        <f>E42-F42</f>
        <v>13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210</v>
      </c>
      <c r="F43" s="84">
        <v>182</v>
      </c>
      <c r="G43" s="84"/>
      <c r="H43" s="84">
        <v>176</v>
      </c>
      <c r="I43" s="84">
        <v>76</v>
      </c>
      <c r="J43" s="84">
        <v>34</v>
      </c>
      <c r="K43" s="84"/>
      <c r="L43" s="91">
        <f>E43-F43</f>
        <v>28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77</v>
      </c>
      <c r="F44" s="84">
        <v>74</v>
      </c>
      <c r="G44" s="84"/>
      <c r="H44" s="84">
        <v>74</v>
      </c>
      <c r="I44" s="84">
        <v>54</v>
      </c>
      <c r="J44" s="84">
        <v>3</v>
      </c>
      <c r="K44" s="84"/>
      <c r="L44" s="91">
        <f>E44-F44</f>
        <v>3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15016</v>
      </c>
      <c r="F45" s="84">
        <f aca="true" t="shared" si="0" ref="F45:K45">F41+F43+F44</f>
        <v>13179</v>
      </c>
      <c r="G45" s="84">
        <f t="shared" si="0"/>
        <v>52</v>
      </c>
      <c r="H45" s="84">
        <f t="shared" si="0"/>
        <v>12359</v>
      </c>
      <c r="I45" s="84">
        <f>I43+I44</f>
        <v>130</v>
      </c>
      <c r="J45" s="84">
        <f t="shared" si="0"/>
        <v>2657</v>
      </c>
      <c r="K45" s="84">
        <f t="shared" si="0"/>
        <v>22</v>
      </c>
      <c r="L45" s="91">
        <f>E45-F45</f>
        <v>1837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75139</v>
      </c>
      <c r="F46" s="84">
        <f t="shared" si="1"/>
        <v>61326</v>
      </c>
      <c r="G46" s="84">
        <f t="shared" si="1"/>
        <v>263</v>
      </c>
      <c r="H46" s="84">
        <f t="shared" si="1"/>
        <v>57470</v>
      </c>
      <c r="I46" s="84">
        <f t="shared" si="1"/>
        <v>32629</v>
      </c>
      <c r="J46" s="84">
        <f t="shared" si="1"/>
        <v>17669</v>
      </c>
      <c r="K46" s="84">
        <f t="shared" si="1"/>
        <v>1028</v>
      </c>
      <c r="L46" s="91">
        <f>E46-F46</f>
        <v>13813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&amp;L50C0BEFA&amp;C&amp;R2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178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159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1654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19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92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302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276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183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74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93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162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1215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46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36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134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670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108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5643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341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184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94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50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10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2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55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12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>
        <v>5</v>
      </c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7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>
        <v>1</v>
      </c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3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2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451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2128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510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108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402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7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407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224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87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16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>
        <v>1</v>
      </c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>
        <v>1</v>
      </c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>
        <v>4</v>
      </c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>
        <v>2</v>
      </c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>
        <v>8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&amp;L50C0BEFA&amp;C&amp;R3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2469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1740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517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2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670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5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109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55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9</v>
      </c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>
        <v>124850</v>
      </c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42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686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8596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39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182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5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74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124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655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18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1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760309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8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114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22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4008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6445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5636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14864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19766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80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343433126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83626087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183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147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2125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552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177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126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50608</v>
      </c>
      <c r="F58" s="110">
        <f>F59+F62+F63+F64</f>
        <v>6076</v>
      </c>
      <c r="G58" s="110">
        <f>G59+G62+G63+G64</f>
        <v>602</v>
      </c>
      <c r="H58" s="110">
        <f>H59+H62+H63+H64</f>
        <v>117</v>
      </c>
      <c r="I58" s="110">
        <f>I59+I62+I63+I64</f>
        <v>67</v>
      </c>
    </row>
    <row r="59" spans="1:9" ht="13.5" customHeight="1">
      <c r="A59" s="222" t="s">
        <v>104</v>
      </c>
      <c r="B59" s="222"/>
      <c r="C59" s="222"/>
      <c r="D59" s="222"/>
      <c r="E59" s="94">
        <v>18935</v>
      </c>
      <c r="F59" s="94">
        <v>1145</v>
      </c>
      <c r="G59" s="94">
        <v>185</v>
      </c>
      <c r="H59" s="94">
        <v>41</v>
      </c>
      <c r="I59" s="94">
        <v>32</v>
      </c>
    </row>
    <row r="60" spans="1:9" ht="13.5" customHeight="1">
      <c r="A60" s="327" t="s">
        <v>204</v>
      </c>
      <c r="B60" s="328"/>
      <c r="C60" s="328"/>
      <c r="D60" s="329"/>
      <c r="E60" s="86">
        <v>1652</v>
      </c>
      <c r="F60" s="86">
        <v>587</v>
      </c>
      <c r="G60" s="86">
        <v>163</v>
      </c>
      <c r="H60" s="86">
        <v>37</v>
      </c>
      <c r="I60" s="86">
        <v>29</v>
      </c>
    </row>
    <row r="61" spans="1:9" ht="13.5" customHeight="1">
      <c r="A61" s="327" t="s">
        <v>205</v>
      </c>
      <c r="B61" s="328"/>
      <c r="C61" s="328"/>
      <c r="D61" s="329"/>
      <c r="E61" s="86">
        <v>15067</v>
      </c>
      <c r="F61" s="86">
        <v>452</v>
      </c>
      <c r="G61" s="86">
        <v>18</v>
      </c>
      <c r="H61" s="86">
        <v>2</v>
      </c>
      <c r="I61" s="86"/>
    </row>
    <row r="62" spans="1:9" ht="13.5" customHeight="1">
      <c r="A62" s="330" t="s">
        <v>30</v>
      </c>
      <c r="B62" s="330"/>
      <c r="C62" s="330"/>
      <c r="D62" s="330"/>
      <c r="E62" s="84">
        <v>352</v>
      </c>
      <c r="F62" s="84">
        <v>100</v>
      </c>
      <c r="G62" s="84">
        <v>8</v>
      </c>
      <c r="H62" s="84">
        <v>1</v>
      </c>
      <c r="I62" s="84">
        <v>3</v>
      </c>
    </row>
    <row r="63" spans="1:9" ht="13.5" customHeight="1">
      <c r="A63" s="330" t="s">
        <v>105</v>
      </c>
      <c r="B63" s="330"/>
      <c r="C63" s="330"/>
      <c r="D63" s="330"/>
      <c r="E63" s="84">
        <v>19331</v>
      </c>
      <c r="F63" s="84">
        <v>4478</v>
      </c>
      <c r="G63" s="84">
        <v>397</v>
      </c>
      <c r="H63" s="84">
        <v>71</v>
      </c>
      <c r="I63" s="84">
        <v>32</v>
      </c>
    </row>
    <row r="64" spans="1:9" ht="13.5" customHeight="1">
      <c r="A64" s="222" t="s">
        <v>109</v>
      </c>
      <c r="B64" s="222"/>
      <c r="C64" s="222"/>
      <c r="D64" s="222"/>
      <c r="E64" s="84">
        <v>11990</v>
      </c>
      <c r="F64" s="84">
        <v>353</v>
      </c>
      <c r="G64" s="84">
        <v>12</v>
      </c>
      <c r="H64" s="84">
        <v>4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24339</v>
      </c>
      <c r="G68" s="116">
        <v>540247452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15656</v>
      </c>
      <c r="G69" s="118">
        <v>526083079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8683</v>
      </c>
      <c r="G70" s="118">
        <v>14164373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5648</v>
      </c>
      <c r="G71" s="116">
        <v>4471772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26</v>
      </c>
      <c r="G72" s="118">
        <v>46890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4</v>
      </c>
      <c r="G73" s="118">
        <v>119029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15</v>
      </c>
      <c r="G74" s="118">
        <v>202596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&amp;L50C0BEFA&amp;C&amp;R4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5.818099496292943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10.218652387327086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7.177033492822966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5.16422827245422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0.8280015054572827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93.71229168704954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456.1111111111111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596.3412698412699</v>
      </c>
    </row>
    <row r="11" spans="1:4" ht="16.5" customHeight="1">
      <c r="A11" s="212" t="s">
        <v>62</v>
      </c>
      <c r="B11" s="214"/>
      <c r="C11" s="10">
        <v>9</v>
      </c>
      <c r="D11" s="84">
        <v>47.1290322580645</v>
      </c>
    </row>
    <row r="12" spans="1:4" ht="16.5" customHeight="1">
      <c r="A12" s="330" t="s">
        <v>104</v>
      </c>
      <c r="B12" s="330"/>
      <c r="C12" s="10">
        <v>10</v>
      </c>
      <c r="D12" s="84">
        <v>42.2258064516129</v>
      </c>
    </row>
    <row r="13" spans="1:4" ht="16.5" customHeight="1">
      <c r="A13" s="327" t="s">
        <v>204</v>
      </c>
      <c r="B13" s="329"/>
      <c r="C13" s="10">
        <v>11</v>
      </c>
      <c r="D13" s="94">
        <v>102.516129032258</v>
      </c>
    </row>
    <row r="14" spans="1:4" ht="16.5" customHeight="1">
      <c r="A14" s="327" t="s">
        <v>205</v>
      </c>
      <c r="B14" s="329"/>
      <c r="C14" s="10">
        <v>12</v>
      </c>
      <c r="D14" s="94">
        <v>18.8387096774194</v>
      </c>
    </row>
    <row r="15" spans="1:4" ht="16.5" customHeight="1">
      <c r="A15" s="330" t="s">
        <v>30</v>
      </c>
      <c r="B15" s="330"/>
      <c r="C15" s="10">
        <v>13</v>
      </c>
      <c r="D15" s="84">
        <v>80.5161290322581</v>
      </c>
    </row>
    <row r="16" spans="1:4" ht="16.5" customHeight="1">
      <c r="A16" s="330" t="s">
        <v>105</v>
      </c>
      <c r="B16" s="330"/>
      <c r="C16" s="10">
        <v>14</v>
      </c>
      <c r="D16" s="84">
        <v>64.9032258064516</v>
      </c>
    </row>
    <row r="17" spans="1:5" ht="16.5" customHeight="1">
      <c r="A17" s="330" t="s">
        <v>109</v>
      </c>
      <c r="B17" s="330"/>
      <c r="C17" s="10">
        <v>15</v>
      </c>
      <c r="D17" s="84">
        <v>24.9677419354839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&amp;L50C0BEFA&amp;C&amp;R5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2020-09-01T06:23:08Z</cp:lastPrinted>
  <dcterms:created xsi:type="dcterms:W3CDTF">2004-04-20T14:33:35Z</dcterms:created>
  <dcterms:modified xsi:type="dcterms:W3CDTF">2021-07-09T08:12:25Z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50C0BEFA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