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<sst xmlns="http://schemas.openxmlformats.org/spreadsheetml/2006/main" count="289" uniqueCount="217">
  <si>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</si>
  <si>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</si>
  <si>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</si>
  <si>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</si>
  <si>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</si>
  <si>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</si>
  <si>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</si>
  <si>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</si>
  <si>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</si>
  <si>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</si>
  <si>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</si>
  <si>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</si>
  <si>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</si>
  <si>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</si>
  <si>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</si>
  <si>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</si>
  <si>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</si>
  <si>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</si>
  <si>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</si>
  <si>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</si>
  <si>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</si>
  <si>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</si>
  <si>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</si>
  <si>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</si>
  <si>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</si>
  <si>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</si>
  <si>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</si>
  <si>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</si>
  <si>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</si>
  <si>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</si>
  <si>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</si>
  <si>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</si>
  <si>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</si>
  <si>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</si>
  <si>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</si>
  <si>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</si>
  <si>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</si>
  <si>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</si>
  <si>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</si>
  <si>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</si>
  <si>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</si>
  <si>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</si>
  <si>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</si>
  <si>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</si>
  <si>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</si>
  <si>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</si>
  <si>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</si>
  <si>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</si>
  <si>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</si>
  <si>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</si>
  <si>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</si>
  <si>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</si>
  <si>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</si>
  <si>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</si>
  <si>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</si>
  <si>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</si>
  <si>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</si>
  <si>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</si>
  <si>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</si>
  <si>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</si>
  <si>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</si>
  <si>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</si>
  <si>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</si>
  <si>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</si>
  <si>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</si>
  <si>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</si>
  <si>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</si>
  <si>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</si>
  <si>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</si>
  <si>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</si>
  <si>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</si>
  <si>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</si>
  <si>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</si>
  <si>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</si>
  <si>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</si>
  <si>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</si>
  <si>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</si>
  <si>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</si>
  <si>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</si>
  <si>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</si>
  <si>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</si>
  <si>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</si>
  <si>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</si>
  <si>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</si>
  <si>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</si>
  <si>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</si>
  <si>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</si>
  <si>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</si>
  <si>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</si>
  <si>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</si>
  <si>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</si>
  <si>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</si>
  <si>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</si>
  <si>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</si>
  <si>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</si>
  <si>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</si>
  <si>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</si>
  <si>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</si>
  <si>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</si>
  <si>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</si>
  <si>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</si>
  <si>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</si>
  <si>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</si>
  <si>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</si>
  <si>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</si>
  <si>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</si>
  <si>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</si>
  <si>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</si>
  <si>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</si>
  <si>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</si>
  <si>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</si>
  <si>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</si>
  <si>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</si>
  <si>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</si>
  <si>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</si>
  <si>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</si>
  <si>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</si>
  <si>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</si>
  <si>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</si>
  <si>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</si>
  <si>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</si>
  <si>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</si>
  <si>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</si>
  <si>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</si>
  <si>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</si>
  <si>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</si>
  <si>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</si>
  <si>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</si>
  <si>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</si>
  <si>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</si>
  <si>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</si>
  <si>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</si>
  <si>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</si>
  <si>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</si>
  <si>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</si>
  <si>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</si>
  <si>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</si>
  <si>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</si>
  <si>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</si>
  <si>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</si>
  <si>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</si>
  <si>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</si>
  <si>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</si>
  <si>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</si>
  <si>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</si>
  <si>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</si>
  <si>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</si>
  <si>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</si>
  <si>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</si>
  <si>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</si>
  <si>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</si>
  <si>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</si>
  <si>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</si>
  <si>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</si>
  <si>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</si>
  <si>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</si>
  <si>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</si>
  <si>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</si>
  <si>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</si>
  <si>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</si>
  <si>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</si>
  <si>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</si>
  <si>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</si>
  <si>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</si>
  <si>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</si>
  <si>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</si>
  <si>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</si>
  <si>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</si>
  <si>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</si>
  <si>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</si>
  <si>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</si>
  <si>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</si>
  <si>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</si>
  <si>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</si>
  <si>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</si>
  <si>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</si>
  <si>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</si>
  <si>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</si>
  <si>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</si>
  <si>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</si>
  <si>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</si>
  <si>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</si>
  <si>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</si>
  <si>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</si>
  <si>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</si>
  <si>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</si>
  <si>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</si>
  <si>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</si>
  <si>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</si>
  <si>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</si>
  <si>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</si>
  <si>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</si>
  <si>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</si>
  <si>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</si>
  <si>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</si>
  <si>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</si>
  <si>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</si>
  <si>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</si>
  <si>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</si>
  <si>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</si>
  <si>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</si>
  <si>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</si>
  <si>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</si>
  <si>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</si>
  <si>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</si>
  <si>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</si>
  <si>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</si>
  <si>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</si>
  <si>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ТУ ДСА України в Полтавській областi</t>
  </si>
  <si>
    <t>36020.м. Полтава.вул. Соборності 17</t>
  </si>
  <si>
    <t>Доручення судів України / іноземних судів</t>
  </si>
  <si>
    <t xml:space="preserve">Розглянуто справ судом присяжних </t>
  </si>
  <si>
    <t>В.О. Федько</t>
  </si>
  <si>
    <t>В.В. Щербина</t>
  </si>
  <si>
    <t>(0532)64-29-74</t>
  </si>
  <si>
    <t>statistic@pl.court.gov.ua</t>
  </si>
  <si>
    <t>20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</si>
</sst>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&amp;LE1C74AF4&amp;C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6708</v>
      </c>
      <c r="F6" s="105">
        <v>4948</v>
      </c>
      <c r="G6" s="105">
        <v>27</v>
      </c>
      <c r="H6" s="105">
        <v>4694</v>
      </c>
      <c r="I6" s="105" t="s">
        <v>206</v>
      </c>
      <c r="J6" s="105">
        <v>2014</v>
      </c>
      <c r="K6" s="84">
        <v>461</v>
      </c>
      <c r="L6" s="91">
        <f>E6-F6</f>
        <v>1760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33841</v>
      </c>
      <c r="F7" s="105">
        <v>33142</v>
      </c>
      <c r="G7" s="105">
        <v>89</v>
      </c>
      <c r="H7" s="105">
        <v>32683</v>
      </c>
      <c r="I7" s="105">
        <v>26524</v>
      </c>
      <c r="J7" s="105">
        <v>1158</v>
      </c>
      <c r="K7" s="84"/>
      <c r="L7" s="91">
        <f>E7-F7</f>
        <v>699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26</v>
      </c>
      <c r="F8" s="105">
        <v>24</v>
      </c>
      <c r="G8" s="105"/>
      <c r="H8" s="105">
        <v>24</v>
      </c>
      <c r="I8" s="105">
        <v>15</v>
      </c>
      <c r="J8" s="105">
        <v>2</v>
      </c>
      <c r="K8" s="84"/>
      <c r="L8" s="91">
        <f>E8-F8</f>
        <v>2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4491</v>
      </c>
      <c r="F9" s="105">
        <v>4173</v>
      </c>
      <c r="G9" s="105">
        <v>16</v>
      </c>
      <c r="H9" s="85">
        <v>4208</v>
      </c>
      <c r="I9" s="105">
        <v>3037</v>
      </c>
      <c r="J9" s="105">
        <v>283</v>
      </c>
      <c r="K9" s="84"/>
      <c r="L9" s="91">
        <f>E9-F9</f>
        <v>318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47</v>
      </c>
      <c r="F10" s="105">
        <v>35</v>
      </c>
      <c r="G10" s="105">
        <v>3</v>
      </c>
      <c r="H10" s="105">
        <v>36</v>
      </c>
      <c r="I10" s="105">
        <v>5</v>
      </c>
      <c r="J10" s="105">
        <v>11</v>
      </c>
      <c r="K10" s="84"/>
      <c r="L10" s="91">
        <f>E10-F10</f>
        <v>12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735</v>
      </c>
      <c r="F12" s="105">
        <v>725</v>
      </c>
      <c r="G12" s="105"/>
      <c r="H12" s="105">
        <v>724</v>
      </c>
      <c r="I12" s="105">
        <v>416</v>
      </c>
      <c r="J12" s="105">
        <v>11</v>
      </c>
      <c r="K12" s="84"/>
      <c r="L12" s="91">
        <f>E12-F12</f>
        <v>10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16</v>
      </c>
      <c r="F13" s="105">
        <v>8</v>
      </c>
      <c r="G13" s="105">
        <v>1</v>
      </c>
      <c r="H13" s="105">
        <v>8</v>
      </c>
      <c r="I13" s="105">
        <v>5</v>
      </c>
      <c r="J13" s="105">
        <v>8</v>
      </c>
      <c r="K13" s="84">
        <v>2</v>
      </c>
      <c r="L13" s="91">
        <f>E13-F13</f>
        <v>8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517</v>
      </c>
      <c r="F14" s="112">
        <v>514</v>
      </c>
      <c r="G14" s="112"/>
      <c r="H14" s="112">
        <v>498</v>
      </c>
      <c r="I14" s="112">
        <v>440</v>
      </c>
      <c r="J14" s="112">
        <v>19</v>
      </c>
      <c r="K14" s="94"/>
      <c r="L14" s="91">
        <f>E14-F14</f>
        <v>3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81</v>
      </c>
      <c r="F15" s="112">
        <v>73</v>
      </c>
      <c r="G15" s="112"/>
      <c r="H15" s="112">
        <v>79</v>
      </c>
      <c r="I15" s="112">
        <v>48</v>
      </c>
      <c r="J15" s="112">
        <v>2</v>
      </c>
      <c r="K15" s="94"/>
      <c r="L15" s="91">
        <f>E15-F15</f>
        <v>8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46462</v>
      </c>
      <c r="F16" s="86">
        <f>SUM(F6:F15)</f>
        <v>43642</v>
      </c>
      <c r="G16" s="86">
        <f>SUM(G6:G15)</f>
        <v>136</v>
      </c>
      <c r="H16" s="86">
        <f>SUM(H6:H15)</f>
        <v>42954</v>
      </c>
      <c r="I16" s="86">
        <f>SUM(I6:I15)</f>
        <v>30490</v>
      </c>
      <c r="J16" s="86">
        <f>SUM(J6:J15)</f>
        <v>3508</v>
      </c>
      <c r="K16" s="86">
        <f>SUM(K6:K15)</f>
        <v>463</v>
      </c>
      <c r="L16" s="91">
        <f>E16-F16</f>
        <v>2820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1168</v>
      </c>
      <c r="F17" s="84">
        <v>1110</v>
      </c>
      <c r="G17" s="84">
        <v>4</v>
      </c>
      <c r="H17" s="84">
        <v>1116</v>
      </c>
      <c r="I17" s="84">
        <v>829</v>
      </c>
      <c r="J17" s="84">
        <v>52</v>
      </c>
      <c r="K17" s="84">
        <v>3</v>
      </c>
      <c r="L17" s="91">
        <f>E17-F17</f>
        <v>58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1108</v>
      </c>
      <c r="F18" s="84">
        <v>850</v>
      </c>
      <c r="G18" s="84">
        <v>16</v>
      </c>
      <c r="H18" s="84">
        <v>982</v>
      </c>
      <c r="I18" s="84">
        <v>667</v>
      </c>
      <c r="J18" s="84">
        <v>126</v>
      </c>
      <c r="K18" s="84">
        <v>12</v>
      </c>
      <c r="L18" s="91">
        <f>E18-F18</f>
        <v>258</v>
      </c>
    </row>
    <row r="19" spans="1:12" ht="26.25" customHeight="1">
      <c r="A19" s="168"/>
      <c r="B19" s="157" t="s">
        <v>127</v>
      </c>
      <c r="C19" s="158"/>
      <c r="D19" s="39">
        <v>14</v>
      </c>
      <c r="E19" s="84">
        <v>1</v>
      </c>
      <c r="F19" s="84">
        <v>1</v>
      </c>
      <c r="G19" s="84"/>
      <c r="H19" s="84">
        <v>1</v>
      </c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179</v>
      </c>
      <c r="F20" s="84">
        <v>147</v>
      </c>
      <c r="G20" s="84"/>
      <c r="H20" s="84">
        <v>162</v>
      </c>
      <c r="I20" s="84">
        <v>123</v>
      </c>
      <c r="J20" s="84">
        <v>17</v>
      </c>
      <c r="K20" s="84">
        <v>4</v>
      </c>
      <c r="L20" s="91">
        <f>E20-F20</f>
        <v>32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4</v>
      </c>
      <c r="F21" s="84">
        <v>4</v>
      </c>
      <c r="G21" s="84">
        <v>1</v>
      </c>
      <c r="H21" s="84">
        <v>4</v>
      </c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>
        <v>3</v>
      </c>
      <c r="F23" s="84">
        <v>3</v>
      </c>
      <c r="G23" s="84"/>
      <c r="H23" s="84">
        <v>3</v>
      </c>
      <c r="I23" s="84">
        <v>1</v>
      </c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>
        <v>42</v>
      </c>
      <c r="F24" s="84">
        <v>42</v>
      </c>
      <c r="G24" s="84"/>
      <c r="H24" s="84">
        <v>42</v>
      </c>
      <c r="I24" s="84">
        <v>30</v>
      </c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1676</v>
      </c>
      <c r="F25" s="94">
        <v>1360</v>
      </c>
      <c r="G25" s="94">
        <v>19</v>
      </c>
      <c r="H25" s="94">
        <v>1481</v>
      </c>
      <c r="I25" s="94">
        <v>821</v>
      </c>
      <c r="J25" s="94">
        <v>195</v>
      </c>
      <c r="K25" s="94">
        <v>19</v>
      </c>
      <c r="L25" s="91">
        <f>E25-F25</f>
        <v>316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12475</v>
      </c>
      <c r="F26" s="84">
        <v>11668</v>
      </c>
      <c r="G26" s="84">
        <v>8</v>
      </c>
      <c r="H26" s="84">
        <v>11390</v>
      </c>
      <c r="I26" s="84">
        <v>8534</v>
      </c>
      <c r="J26" s="84">
        <v>1085</v>
      </c>
      <c r="K26" s="84"/>
      <c r="L26" s="91">
        <f>E26-F26</f>
        <v>807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125</v>
      </c>
      <c r="F27" s="84">
        <v>123</v>
      </c>
      <c r="G27" s="84">
        <v>1</v>
      </c>
      <c r="H27" s="84">
        <v>124</v>
      </c>
      <c r="I27" s="84">
        <v>58</v>
      </c>
      <c r="J27" s="84">
        <v>1</v>
      </c>
      <c r="K27" s="84"/>
      <c r="L27" s="91">
        <f>E27-F27</f>
        <v>2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21643</v>
      </c>
      <c r="F28" s="84">
        <v>20409</v>
      </c>
      <c r="G28" s="84">
        <v>60</v>
      </c>
      <c r="H28" s="84">
        <v>20276</v>
      </c>
      <c r="I28" s="84">
        <v>17690</v>
      </c>
      <c r="J28" s="84">
        <v>1367</v>
      </c>
      <c r="K28" s="84">
        <v>6</v>
      </c>
      <c r="L28" s="91">
        <f>E28-F28</f>
        <v>1234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24351</v>
      </c>
      <c r="F29" s="84">
        <v>18300</v>
      </c>
      <c r="G29" s="84">
        <v>455</v>
      </c>
      <c r="H29" s="84">
        <v>18033</v>
      </c>
      <c r="I29" s="84">
        <v>14634</v>
      </c>
      <c r="J29" s="84">
        <v>6318</v>
      </c>
      <c r="K29" s="84">
        <v>484</v>
      </c>
      <c r="L29" s="91">
        <f>E29-F29</f>
        <v>6051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2051</v>
      </c>
      <c r="F30" s="84">
        <v>1990</v>
      </c>
      <c r="G30" s="84">
        <v>7</v>
      </c>
      <c r="H30" s="84">
        <v>2002</v>
      </c>
      <c r="I30" s="84">
        <v>1702</v>
      </c>
      <c r="J30" s="84">
        <v>49</v>
      </c>
      <c r="K30" s="84"/>
      <c r="L30" s="91">
        <f>E30-F30</f>
        <v>61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2058</v>
      </c>
      <c r="F31" s="84">
        <v>1725</v>
      </c>
      <c r="G31" s="84">
        <v>15</v>
      </c>
      <c r="H31" s="84">
        <v>1817</v>
      </c>
      <c r="I31" s="84">
        <v>1634</v>
      </c>
      <c r="J31" s="84">
        <v>241</v>
      </c>
      <c r="K31" s="84">
        <v>4</v>
      </c>
      <c r="L31" s="91">
        <f>E31-F31</f>
        <v>333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434</v>
      </c>
      <c r="F32" s="84">
        <v>373</v>
      </c>
      <c r="G32" s="84">
        <v>5</v>
      </c>
      <c r="H32" s="84">
        <v>377</v>
      </c>
      <c r="I32" s="84">
        <v>257</v>
      </c>
      <c r="J32" s="84">
        <v>57</v>
      </c>
      <c r="K32" s="84">
        <v>2</v>
      </c>
      <c r="L32" s="91">
        <f>E32-F32</f>
        <v>61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71</v>
      </c>
      <c r="F33" s="84">
        <v>62</v>
      </c>
      <c r="G33" s="84">
        <v>2</v>
      </c>
      <c r="H33" s="84">
        <v>57</v>
      </c>
      <c r="I33" s="84">
        <v>19</v>
      </c>
      <c r="J33" s="84">
        <v>14</v>
      </c>
      <c r="K33" s="84">
        <v>1</v>
      </c>
      <c r="L33" s="91">
        <f>E33-F33</f>
        <v>9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5</v>
      </c>
      <c r="F34" s="84">
        <v>4</v>
      </c>
      <c r="G34" s="84"/>
      <c r="H34" s="84">
        <v>5</v>
      </c>
      <c r="I34" s="84"/>
      <c r="J34" s="84"/>
      <c r="K34" s="84"/>
      <c r="L34" s="91">
        <f>E34-F34</f>
        <v>1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121</v>
      </c>
      <c r="F35" s="84">
        <v>106</v>
      </c>
      <c r="G35" s="84"/>
      <c r="H35" s="84">
        <v>106</v>
      </c>
      <c r="I35" s="84">
        <v>12</v>
      </c>
      <c r="J35" s="84">
        <v>15</v>
      </c>
      <c r="K35" s="84">
        <v>14</v>
      </c>
      <c r="L35" s="91">
        <f>E35-F35</f>
        <v>15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606</v>
      </c>
      <c r="F36" s="84">
        <v>483</v>
      </c>
      <c r="G36" s="84">
        <v>5</v>
      </c>
      <c r="H36" s="84">
        <v>541</v>
      </c>
      <c r="I36" s="84">
        <v>129</v>
      </c>
      <c r="J36" s="84">
        <v>65</v>
      </c>
      <c r="K36" s="84">
        <v>10</v>
      </c>
      <c r="L36" s="91">
        <f>E36-F36</f>
        <v>123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2440</v>
      </c>
      <c r="F37" s="84">
        <v>2191</v>
      </c>
      <c r="G37" s="84">
        <v>5</v>
      </c>
      <c r="H37" s="84">
        <v>2228</v>
      </c>
      <c r="I37" s="84">
        <v>1463</v>
      </c>
      <c r="J37" s="84">
        <v>212</v>
      </c>
      <c r="K37" s="84">
        <v>5</v>
      </c>
      <c r="L37" s="91">
        <f>E37-F37</f>
        <v>249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16</v>
      </c>
      <c r="F38" s="84">
        <v>12</v>
      </c>
      <c r="G38" s="84"/>
      <c r="H38" s="84">
        <v>13</v>
      </c>
      <c r="I38" s="84">
        <v>6</v>
      </c>
      <c r="J38" s="84">
        <v>3</v>
      </c>
      <c r="K38" s="84"/>
      <c r="L38" s="91">
        <f>E38-F38</f>
        <v>4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168</v>
      </c>
      <c r="F39" s="84">
        <v>156</v>
      </c>
      <c r="G39" s="84"/>
      <c r="H39" s="84">
        <v>157</v>
      </c>
      <c r="I39" s="84">
        <v>102</v>
      </c>
      <c r="J39" s="84">
        <v>11</v>
      </c>
      <c r="K39" s="84">
        <v>1</v>
      </c>
      <c r="L39" s="91">
        <f>E39-F39</f>
        <v>12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47172</v>
      </c>
      <c r="F40" s="94">
        <v>39215</v>
      </c>
      <c r="G40" s="94">
        <v>515</v>
      </c>
      <c r="H40" s="94">
        <v>37734</v>
      </c>
      <c r="I40" s="94">
        <v>26848</v>
      </c>
      <c r="J40" s="94">
        <v>9438</v>
      </c>
      <c r="K40" s="94">
        <v>527</v>
      </c>
      <c r="L40" s="91">
        <f>E40-F40</f>
        <v>7957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25411</v>
      </c>
      <c r="F41" s="84">
        <v>23942</v>
      </c>
      <c r="G41" s="84">
        <v>2</v>
      </c>
      <c r="H41" s="84">
        <v>23522</v>
      </c>
      <c r="I41" s="84" t="s">
        <v>206</v>
      </c>
      <c r="J41" s="84">
        <v>1889</v>
      </c>
      <c r="K41" s="84">
        <v>23</v>
      </c>
      <c r="L41" s="91">
        <f>E41-F41</f>
        <v>1469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273</v>
      </c>
      <c r="F42" s="84">
        <v>260</v>
      </c>
      <c r="G42" s="84"/>
      <c r="H42" s="84">
        <v>260</v>
      </c>
      <c r="I42" s="84" t="s">
        <v>206</v>
      </c>
      <c r="J42" s="84">
        <v>13</v>
      </c>
      <c r="K42" s="84"/>
      <c r="L42" s="91">
        <f>E42-F42</f>
        <v>13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347</v>
      </c>
      <c r="F43" s="84">
        <v>309</v>
      </c>
      <c r="G43" s="84"/>
      <c r="H43" s="84">
        <v>319</v>
      </c>
      <c r="I43" s="84">
        <v>171</v>
      </c>
      <c r="J43" s="84">
        <v>28</v>
      </c>
      <c r="K43" s="84"/>
      <c r="L43" s="91">
        <f>E43-F43</f>
        <v>38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102</v>
      </c>
      <c r="F44" s="84">
        <v>101</v>
      </c>
      <c r="G44" s="84"/>
      <c r="H44" s="84">
        <v>99</v>
      </c>
      <c r="I44" s="84">
        <v>58</v>
      </c>
      <c r="J44" s="84">
        <v>3</v>
      </c>
      <c r="K44" s="84"/>
      <c r="L44" s="91">
        <f>E44-F44</f>
        <v>1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25860</v>
      </c>
      <c r="F45" s="84">
        <f>F41+F43+F44</f>
        <v>24352</v>
      </c>
      <c r="G45" s="84">
        <f>G41+G43+G44</f>
        <v>2</v>
      </c>
      <c r="H45" s="84">
        <f>H41+H43+H44</f>
        <v>23940</v>
      </c>
      <c r="I45" s="84">
        <f>I43+I44</f>
        <v>229</v>
      </c>
      <c r="J45" s="84">
        <f>J41+J43+J44</f>
        <v>1920</v>
      </c>
      <c r="K45" s="84">
        <f>K41+K43+K44</f>
        <v>23</v>
      </c>
      <c r="L45" s="91">
        <f>E45-F45</f>
        <v>1508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121170</v>
      </c>
      <c r="F46" s="84">
        <f t="shared" si="0"/>
        <v>108569</v>
      </c>
      <c r="G46" s="84">
        <f t="shared" si="0"/>
        <v>672</v>
      </c>
      <c r="H46" s="84">
        <f t="shared" si="0"/>
        <v>106109</v>
      </c>
      <c r="I46" s="84">
        <f t="shared" si="0"/>
        <v>58388</v>
      </c>
      <c r="J46" s="84">
        <f t="shared" si="0"/>
        <v>15061</v>
      </c>
      <c r="K46" s="84">
        <f t="shared" si="0"/>
        <v>1032</v>
      </c>
      <c r="L46" s="91">
        <f>E46-F46</f>
        <v>12601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&amp;LE1C74AF4&amp;C&amp;R2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172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150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1850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63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166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348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283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181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75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96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325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2273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50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107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215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935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200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10458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661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345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172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86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15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18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68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13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>
        <v>2</v>
      </c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11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5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3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408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2528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671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67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604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5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537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255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91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>
        <v>1</v>
      </c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>
        <v>1</v>
      </c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>
        <v>2</v>
      </c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>
        <v>4</v>
      </c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>
        <v>2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&amp;LE1C74AF4&amp;C&amp;R3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4696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3461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1132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5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1015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128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23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183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24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132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1</v>
      </c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>
        <v>43940</v>
      </c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80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>
        <v>2</v>
      </c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1458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20545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399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348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>
        <v>2</v>
      </c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376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13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255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432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1613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63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131524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>
        <v>1</v>
      </c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15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347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31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5376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8364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7159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24198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22974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156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1366876531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121444519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>
        <v>6</v>
      </c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284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269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4031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1100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177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125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92684</v>
      </c>
      <c r="F57" s="115">
        <f>F58+F61+F62+F63</f>
        <v>11882</v>
      </c>
      <c r="G57" s="115">
        <f>G58+G61+G62+G63</f>
        <v>1254</v>
      </c>
      <c r="H57" s="115">
        <f>H58+H61+H62+H63</f>
        <v>207</v>
      </c>
      <c r="I57" s="115">
        <f>I58+I61+I62+I63</f>
        <v>82</v>
      </c>
    </row>
    <row r="58" spans="1:9" ht="13.5" customHeight="1">
      <c r="A58" s="219" t="s">
        <v>103</v>
      </c>
      <c r="B58" s="219"/>
      <c r="C58" s="219"/>
      <c r="D58" s="219"/>
      <c r="E58" s="94">
        <v>39977</v>
      </c>
      <c r="F58" s="94">
        <v>2623</v>
      </c>
      <c r="G58" s="94">
        <v>266</v>
      </c>
      <c r="H58" s="94">
        <v>63</v>
      </c>
      <c r="I58" s="94">
        <v>25</v>
      </c>
    </row>
    <row r="59" spans="1:9" ht="13.5" customHeight="1">
      <c r="A59" s="284" t="s">
        <v>204</v>
      </c>
      <c r="B59" s="285"/>
      <c r="C59" s="285"/>
      <c r="D59" s="286"/>
      <c r="E59" s="86">
        <v>3238</v>
      </c>
      <c r="F59" s="86">
        <v>1157</v>
      </c>
      <c r="G59" s="86">
        <v>220</v>
      </c>
      <c r="H59" s="86">
        <v>58</v>
      </c>
      <c r="I59" s="86">
        <v>21</v>
      </c>
    </row>
    <row r="60" spans="1:9" ht="13.5" customHeight="1">
      <c r="A60" s="284" t="s">
        <v>205</v>
      </c>
      <c r="B60" s="285"/>
      <c r="C60" s="285"/>
      <c r="D60" s="286"/>
      <c r="E60" s="86">
        <v>31501</v>
      </c>
      <c r="F60" s="86">
        <v>1159</v>
      </c>
      <c r="G60" s="86">
        <v>22</v>
      </c>
      <c r="H60" s="86">
        <v>1</v>
      </c>
      <c r="I60" s="86"/>
    </row>
    <row r="61" spans="1:9" ht="13.5" customHeight="1">
      <c r="A61" s="272" t="s">
        <v>30</v>
      </c>
      <c r="B61" s="272"/>
      <c r="C61" s="272"/>
      <c r="D61" s="272"/>
      <c r="E61" s="84">
        <v>1067</v>
      </c>
      <c r="F61" s="84">
        <v>375</v>
      </c>
      <c r="G61" s="84">
        <v>28</v>
      </c>
      <c r="H61" s="84">
        <v>2</v>
      </c>
      <c r="I61" s="84">
        <v>9</v>
      </c>
    </row>
    <row r="62" spans="1:9" ht="13.5" customHeight="1">
      <c r="A62" s="272" t="s">
        <v>104</v>
      </c>
      <c r="B62" s="272"/>
      <c r="C62" s="272"/>
      <c r="D62" s="272"/>
      <c r="E62" s="84">
        <v>28541</v>
      </c>
      <c r="F62" s="84">
        <v>8092</v>
      </c>
      <c r="G62" s="84">
        <v>919</v>
      </c>
      <c r="H62" s="84">
        <v>135</v>
      </c>
      <c r="I62" s="84">
        <v>47</v>
      </c>
    </row>
    <row r="63" spans="1:9" ht="13.5" customHeight="1">
      <c r="A63" s="219" t="s">
        <v>108</v>
      </c>
      <c r="B63" s="219"/>
      <c r="C63" s="219"/>
      <c r="D63" s="219"/>
      <c r="E63" s="84">
        <v>23099</v>
      </c>
      <c r="F63" s="84">
        <v>792</v>
      </c>
      <c r="G63" s="84">
        <v>41</v>
      </c>
      <c r="H63" s="84">
        <v>7</v>
      </c>
      <c r="I63" s="84">
        <v>1</v>
      </c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37821</v>
      </c>
      <c r="G67" s="108">
        <v>350740630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21351</v>
      </c>
      <c r="G68" s="88">
        <v>322626564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16470</v>
      </c>
      <c r="G69" s="88">
        <v>28114066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10395</v>
      </c>
      <c r="G70" s="108">
        <v>7206171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6</v>
      </c>
      <c r="G71" s="88">
        <v>72564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&amp;LE1C74AF4&amp;C&amp;R4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6.852134652413518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13.198403648802737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9.743589743589743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5.583810129264675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1.1979166666666667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97.73415984304913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848.872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969.36</v>
      </c>
    </row>
    <row r="11" spans="1:4" ht="16.5" customHeight="1">
      <c r="A11" s="209" t="s">
        <v>62</v>
      </c>
      <c r="B11" s="211"/>
      <c r="C11" s="10">
        <v>9</v>
      </c>
      <c r="D11" s="84">
        <v>48.3225806451613</v>
      </c>
    </row>
    <row r="12" spans="1:4" ht="16.5" customHeight="1">
      <c r="A12" s="272" t="s">
        <v>103</v>
      </c>
      <c r="B12" s="272"/>
      <c r="C12" s="10">
        <v>10</v>
      </c>
      <c r="D12" s="84">
        <v>29.7096774193548</v>
      </c>
    </row>
    <row r="13" spans="1:4" ht="16.5" customHeight="1">
      <c r="A13" s="284" t="s">
        <v>204</v>
      </c>
      <c r="B13" s="286"/>
      <c r="C13" s="10">
        <v>11</v>
      </c>
      <c r="D13" s="94">
        <v>93.4516129032258</v>
      </c>
    </row>
    <row r="14" spans="1:4" ht="16.5" customHeight="1">
      <c r="A14" s="284" t="s">
        <v>205</v>
      </c>
      <c r="B14" s="286"/>
      <c r="C14" s="10">
        <v>12</v>
      </c>
      <c r="D14" s="94">
        <v>5.16129032258064</v>
      </c>
    </row>
    <row r="15" spans="1:4" ht="16.5" customHeight="1">
      <c r="A15" s="272" t="s">
        <v>30</v>
      </c>
      <c r="B15" s="272"/>
      <c r="C15" s="10">
        <v>13</v>
      </c>
      <c r="D15" s="84">
        <v>83.4516129032258</v>
      </c>
    </row>
    <row r="16" spans="1:4" ht="16.5" customHeight="1">
      <c r="A16" s="272" t="s">
        <v>104</v>
      </c>
      <c r="B16" s="272"/>
      <c r="C16" s="10">
        <v>14</v>
      </c>
      <c r="D16" s="84">
        <v>79.5806451612903</v>
      </c>
    </row>
    <row r="17" spans="1:5" ht="16.5" customHeight="1">
      <c r="A17" s="272" t="s">
        <v>108</v>
      </c>
      <c r="B17" s="272"/>
      <c r="C17" s="10">
        <v>15</v>
      </c>
      <c r="D17" s="84">
        <v>25.1935483870968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&amp;LE1C74AF4&amp;C&amp;R5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 Валентина Володимирівна</cp:lastModifiedBy>
  <cp:lastPrinted>2020-09-01T06:11:52Z</cp:lastPrinted>
  <dcterms:created xsi:type="dcterms:W3CDTF">2004-04-20T14:33:35Z</dcterms:created>
  <dcterms:modified xsi:type="dcterms:W3CDTF">2021-01-20T12:00:28Z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мзс_10016_4.2020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E1C74AF4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