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ec\папка обмена\Зарплатний відділ\ДСАУ 2024\Інформація на сайт про середню зп і премію до 10 числа\Березень\"/>
    </mc:Choice>
  </mc:AlternateContent>
  <bookViews>
    <workbookView xWindow="-120" yWindow="-120" windowWidth="29040" windowHeight="15840"/>
  </bookViews>
  <sheets>
    <sheet name="Місцеві суди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G22" i="1"/>
  <c r="G9" i="1"/>
  <c r="G25" i="1"/>
  <c r="G24" i="1"/>
  <c r="G21" i="1"/>
  <c r="G20" i="1"/>
  <c r="G18" i="1"/>
  <c r="G17" i="1"/>
  <c r="G15" i="1"/>
  <c r="G14" i="1"/>
  <c r="G11" i="1"/>
  <c r="E24" i="1" l="1"/>
  <c r="E20" i="1"/>
  <c r="E25" i="1"/>
  <c r="E21" i="1"/>
  <c r="E14" i="1"/>
  <c r="E22" i="1"/>
  <c r="E18" i="1"/>
  <c r="E17" i="1"/>
  <c r="E15" i="1"/>
  <c r="D9" i="1" l="1"/>
</calcChain>
</file>

<file path=xl/sharedStrings.xml><?xml version="1.0" encoding="utf-8"?>
<sst xmlns="http://schemas.openxmlformats.org/spreadsheetml/2006/main" count="23" uniqueCount="22">
  <si>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</si>
  <si>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</si>
  <si>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</si>
  <si>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r>
      <t xml:space="preserve">Середній розмір заробітної плати (грн) </t>
    </r>
    <r>
      <rPr>
        <b/>
        <sz val="9"/>
        <color theme="1"/>
        <rFont val="Times New Roman"/>
        <family val="1"/>
        <charset val="204"/>
      </rPr>
      <t xml:space="preserve">за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</si>
  <si>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sz val="9"/>
        <color theme="1"/>
        <rFont val="Times New Roman"/>
        <family val="1"/>
        <charset val="204"/>
      </rPr>
      <t xml:space="preserve">   2024 р.</t>
    </r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</si>
  <si>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</si>
  <si>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</si>
  <si>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</si>
  <si>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</si>
  <si>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</si>
  <si>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Головний спеціаліст, головний консультант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</si>
  <si>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</si>
  <si>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</si>
  <si>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</si>
  <si>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</si>
  <si>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</si>
  <si>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</si>
  <si>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 xml:space="preserve">Працівники патронатної служби, всього  </t>
  </si>
  <si>
    <t xml:space="preserve">з них: </t>
  </si>
  <si>
    <t>помічники суддів</t>
  </si>
  <si>
    <t>Робітники</t>
  </si>
  <si>
    <r>
      <t xml:space="preserve">Середній розмір заробітної плати та стимулюючих виплат </t>
    </r>
    <r>
      <rPr>
        <b/>
        <u/>
        <sz val="10"/>
        <color theme="1"/>
        <rFont val="Times New Roman"/>
        <family val="1"/>
        <charset val="204"/>
      </rPr>
      <t>за березень 2024 року</t>
    </r>
    <r>
      <rPr>
        <b/>
        <sz val="10"/>
        <color theme="1"/>
        <rFont val="Times New Roman"/>
        <family val="1"/>
        <charset val="204"/>
      </rPr>
      <t xml:space="preserve">  працівників апарату</t>
    </r>
    <r>
      <rPr>
        <b/>
        <u/>
        <sz val="10"/>
        <color theme="1"/>
        <rFont val="Times New Roman"/>
        <family val="1"/>
        <charset val="204"/>
      </rPr>
      <t xml:space="preserve"> 
місцевих загальних судів Полтавської області </t>
    </r>
    <r>
      <rPr>
        <b/>
        <sz val="10"/>
        <color theme="1"/>
        <rFont val="Times New Roman"/>
        <family val="1"/>
        <charset val="204"/>
      </rPr>
      <t>згідно з інформацією про фактичні видатки на оплату праці</t>
    </r>
    <r>
      <rPr>
        <b/>
        <u/>
        <sz val="10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</si>
</sst>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7" fillId="2" borderId="1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hidden="1"/>
    </xf>
    <xf numFmtId="4" fontId="5" fillId="0" borderId="1" xfId="0" applyNumberFormat="1" applyFont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4" fontId="5" fillId="2" borderId="1" xfId="0" applyNumberFormat="1" applyFont="1" applyFill="1" applyBorder="1" applyAlignment="1" applyProtection="1">
      <alignment vertical="center" wrapText="1"/>
      <protection hidden="1"/>
    </xf>
    <xf numFmtId="4" fontId="5" fillId="0" borderId="0" xfId="0" applyNumberFormat="1" applyFont="1" applyProtection="1">
      <protection hidden="1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 applyProtection="1">
      <alignment vertical="center" wrapText="1"/>
      <protection hidden="1"/>
    </xf>
    <xf numFmtId="4" fontId="5" fillId="0" borderId="2" xfId="0" applyNumberFormat="1" applyFont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27"/>
  <sheetViews>
    <sheetView tabSelected="1" topLeftCell="A5" workbookViewId="0">
      <selection activeCell="E15" sqref="E15"/>
    </sheetView>
  </sheetViews>
  <sheetFormatPr defaultRowHeight="14.4" x14ac:dyDescent="0.3"/>
  <cols>
    <col min="2" max="2" width="13" customWidth="1"/>
    <col min="3" max="3" width="36.109375" customWidth="1"/>
    <col min="4" max="4" width="17.5546875" customWidth="1"/>
    <col min="5" max="5" width="20.44140625" customWidth="1"/>
    <col min="6" max="6" width="19.44140625" customWidth="1"/>
    <col min="7" max="7" width="10.44140625" hidden="1" customWidth="1"/>
  </cols>
  <sheetData>
    <row r="5" spans="2:7" ht="40.5" customHeight="1" x14ac:dyDescent="0.3">
      <c r="B5" s="19" t="s">
        <v>21</v>
      </c>
      <c r="C5" s="19"/>
      <c r="D5" s="19"/>
      <c r="E5" s="19"/>
      <c r="F5" s="19"/>
      <c r="G5" s="1"/>
    </row>
    <row r="6" spans="2:7" x14ac:dyDescent="0.3">
      <c r="B6" s="20" t="s">
        <v>0</v>
      </c>
      <c r="C6" s="20" t="s">
        <v>1</v>
      </c>
      <c r="D6" s="20" t="s">
        <v>2</v>
      </c>
      <c r="E6" s="20" t="s">
        <v>3</v>
      </c>
      <c r="F6" s="21" t="s">
        <v>4</v>
      </c>
      <c r="G6" s="1"/>
    </row>
    <row r="7" spans="2:7" x14ac:dyDescent="0.3">
      <c r="B7" s="20"/>
      <c r="C7" s="20"/>
      <c r="D7" s="20"/>
      <c r="E7" s="20"/>
      <c r="F7" s="21"/>
      <c r="G7" s="1"/>
    </row>
    <row r="8" spans="2:7" ht="39.75" customHeight="1" x14ac:dyDescent="0.3">
      <c r="B8" s="20"/>
      <c r="C8" s="20"/>
      <c r="D8" s="20"/>
      <c r="E8" s="20"/>
      <c r="F8" s="21"/>
      <c r="G8" s="1"/>
    </row>
    <row r="9" spans="2:7" x14ac:dyDescent="0.3">
      <c r="B9" s="2"/>
      <c r="C9" s="3" t="s">
        <v>5</v>
      </c>
      <c r="D9" s="8">
        <f>D11+D12+D13+D14+D15+D18+D21+D22+D25</f>
        <v>687</v>
      </c>
      <c r="E9" s="12">
        <f>AVERAGE(E11,E14:E15,E18,E21:E22,E25)</f>
        <v>16305.998906458404</v>
      </c>
      <c r="F9" s="22">
        <v>20</v>
      </c>
      <c r="G9" s="7">
        <f>G11+G14+G15+G18+G21+G22+G25</f>
        <v>11438800</v>
      </c>
    </row>
    <row r="10" spans="2:7" x14ac:dyDescent="0.3">
      <c r="B10" s="4"/>
      <c r="C10" s="6" t="s">
        <v>6</v>
      </c>
      <c r="D10" s="10"/>
      <c r="E10" s="11"/>
      <c r="F10" s="11"/>
      <c r="G10" s="7"/>
    </row>
    <row r="11" spans="2:7" ht="22.8" x14ac:dyDescent="0.3">
      <c r="B11" s="4"/>
      <c r="C11" s="3" t="s">
        <v>7</v>
      </c>
      <c r="D11" s="8">
        <v>59</v>
      </c>
      <c r="E11" s="9">
        <f>G11/D11</f>
        <v>33940.677966101692</v>
      </c>
      <c r="F11" s="22">
        <v>20</v>
      </c>
      <c r="G11" s="7">
        <f>2002.5*1000</f>
        <v>2002500</v>
      </c>
    </row>
    <row r="12" spans="2:7" ht="45.6" x14ac:dyDescent="0.3">
      <c r="B12" s="4"/>
      <c r="C12" s="3" t="s">
        <v>8</v>
      </c>
      <c r="D12" s="8"/>
      <c r="E12" s="9"/>
      <c r="F12" s="22"/>
      <c r="G12" s="7"/>
    </row>
    <row r="13" spans="2:7" ht="34.200000000000003" x14ac:dyDescent="0.3">
      <c r="B13" s="5"/>
      <c r="C13" s="3" t="s">
        <v>9</v>
      </c>
      <c r="D13" s="8"/>
      <c r="E13" s="9"/>
      <c r="F13" s="22"/>
      <c r="G13" s="7"/>
    </row>
    <row r="14" spans="2:7" x14ac:dyDescent="0.3">
      <c r="B14" s="4"/>
      <c r="C14" s="3" t="s">
        <v>10</v>
      </c>
      <c r="D14" s="8">
        <v>37</v>
      </c>
      <c r="E14" s="9">
        <f>G14/D14</f>
        <v>16132.432432432432</v>
      </c>
      <c r="F14" s="22">
        <v>20</v>
      </c>
      <c r="G14" s="7">
        <f>596.9*1000</f>
        <v>596900</v>
      </c>
    </row>
    <row r="15" spans="2:7" ht="45.6" x14ac:dyDescent="0.3">
      <c r="B15" s="4"/>
      <c r="C15" s="3" t="s">
        <v>11</v>
      </c>
      <c r="D15" s="8">
        <v>233</v>
      </c>
      <c r="E15" s="9">
        <f t="shared" ref="E15" si="0">G15/D15</f>
        <v>14139.055793991416</v>
      </c>
      <c r="F15" s="22">
        <v>20</v>
      </c>
      <c r="G15" s="7">
        <f>3294.4*1000</f>
        <v>3294400</v>
      </c>
    </row>
    <row r="16" spans="2:7" x14ac:dyDescent="0.3">
      <c r="B16" s="4"/>
      <c r="C16" s="6" t="s">
        <v>12</v>
      </c>
      <c r="D16" s="10"/>
      <c r="E16" s="11"/>
      <c r="F16" s="11"/>
      <c r="G16" s="7"/>
    </row>
    <row r="17" spans="2:7" x14ac:dyDescent="0.3">
      <c r="B17" s="4"/>
      <c r="C17" s="3" t="s">
        <v>13</v>
      </c>
      <c r="D17" s="8">
        <v>168</v>
      </c>
      <c r="E17" s="9">
        <f>G17/D17</f>
        <v>14360.714285714286</v>
      </c>
      <c r="F17" s="22">
        <v>20</v>
      </c>
      <c r="G17" s="7">
        <f>2412.6*1000</f>
        <v>2412600</v>
      </c>
    </row>
    <row r="18" spans="2:7" ht="22.8" x14ac:dyDescent="0.3">
      <c r="B18" s="4"/>
      <c r="C18" s="3" t="s">
        <v>14</v>
      </c>
      <c r="D18" s="8">
        <v>105</v>
      </c>
      <c r="E18" s="9">
        <f>G18/D18</f>
        <v>12496.190476190477</v>
      </c>
      <c r="F18" s="22">
        <v>20</v>
      </c>
      <c r="G18" s="7">
        <f>1312.1*1000</f>
        <v>1312100</v>
      </c>
    </row>
    <row r="19" spans="2:7" x14ac:dyDescent="0.3">
      <c r="B19" s="4"/>
      <c r="C19" s="6" t="s">
        <v>12</v>
      </c>
      <c r="D19" s="10"/>
      <c r="E19" s="11"/>
      <c r="F19" s="11"/>
      <c r="G19" s="7"/>
    </row>
    <row r="20" spans="2:7" x14ac:dyDescent="0.3">
      <c r="B20" s="4"/>
      <c r="C20" s="3" t="s">
        <v>15</v>
      </c>
      <c r="D20" s="8">
        <v>15</v>
      </c>
      <c r="E20" s="9">
        <f>G20/D20</f>
        <v>12386.666666666666</v>
      </c>
      <c r="F20" s="22">
        <v>20</v>
      </c>
      <c r="G20" s="7">
        <f>185.8*1000</f>
        <v>185800</v>
      </c>
    </row>
    <row r="21" spans="2:7" ht="22.8" x14ac:dyDescent="0.3">
      <c r="B21" s="4"/>
      <c r="C21" s="3" t="s">
        <v>16</v>
      </c>
      <c r="D21" s="8">
        <v>49</v>
      </c>
      <c r="E21" s="9">
        <f t="shared" ref="E21:E22" si="1">G21/D21</f>
        <v>8606.1224489795914</v>
      </c>
      <c r="F21" s="22">
        <v>20</v>
      </c>
      <c r="G21" s="7">
        <f>421.7*1000</f>
        <v>421700</v>
      </c>
    </row>
    <row r="22" spans="2:7" x14ac:dyDescent="0.3">
      <c r="B22" s="4"/>
      <c r="C22" s="3" t="s">
        <v>17</v>
      </c>
      <c r="D22" s="8">
        <v>162</v>
      </c>
      <c r="E22" s="9">
        <f t="shared" si="1"/>
        <v>21670.370370370369</v>
      </c>
      <c r="F22" s="22">
        <v>20</v>
      </c>
      <c r="G22" s="7">
        <f>3510.6*1000</f>
        <v>3510600</v>
      </c>
    </row>
    <row r="23" spans="2:7" x14ac:dyDescent="0.3">
      <c r="B23" s="4"/>
      <c r="C23" s="6" t="s">
        <v>18</v>
      </c>
      <c r="D23" s="10"/>
      <c r="E23" s="11"/>
      <c r="F23" s="11"/>
      <c r="G23" s="7"/>
    </row>
    <row r="24" spans="2:7" x14ac:dyDescent="0.3">
      <c r="B24" s="4"/>
      <c r="C24" s="3" t="s">
        <v>19</v>
      </c>
      <c r="D24" s="8">
        <v>161</v>
      </c>
      <c r="E24" s="9">
        <f>G24/D24</f>
        <v>21611.801242236026</v>
      </c>
      <c r="F24" s="22">
        <v>20</v>
      </c>
      <c r="G24" s="7">
        <f>3479.5*1000</f>
        <v>3479500</v>
      </c>
    </row>
    <row r="25" spans="2:7" x14ac:dyDescent="0.3">
      <c r="B25" s="4"/>
      <c r="C25" s="3" t="s">
        <v>20</v>
      </c>
      <c r="D25" s="8">
        <v>42</v>
      </c>
      <c r="E25" s="9">
        <f>G25/D25</f>
        <v>7157.1428571428569</v>
      </c>
      <c r="F25" s="22">
        <v>20</v>
      </c>
      <c r="G25" s="7">
        <f>300.6*1000</f>
        <v>300600</v>
      </c>
    </row>
    <row r="26" spans="2:7" x14ac:dyDescent="0.3">
      <c r="B26" s="13"/>
      <c r="C26" s="14"/>
      <c r="D26" s="15"/>
      <c r="E26" s="16"/>
      <c r="F26" s="15"/>
      <c r="G26" s="7"/>
    </row>
    <row r="27" spans="2:7" ht="21" customHeight="1" x14ac:dyDescent="0.3">
      <c r="B27" s="17"/>
      <c r="C27" s="18"/>
      <c r="D27" s="18"/>
      <c r="E27" s="18"/>
      <c r="F27" s="18"/>
    </row>
  </sheetData>
  <sheetProtection algorithmName="SHA-512" hashValue="OYtKBCi8gbhN66fRV7YLojmXmdQ5OtD2b+UqRsSxkA/UvVWl82DUER27E1Bj7vsl+5F1R/A92c8t8bvYEt/fjA==" saltValue="YJwLAdGOEeQv0SSOsKSvEA==" spinCount="100000" sheet="1" objects="1" scenarios="1"/>
  <mergeCells count="7">
    <mergeCell ref="B27:F27"/>
    <mergeCell ref="B5:F5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Місцеві суди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Віталійович Губка</dc:creator>
  <cp:lastModifiedBy>shevchenko</cp:lastModifiedBy>
  <cp:lastPrinted>2024-03-15T09:04:11Z</cp:lastPrinted>
  <dcterms:created xsi:type="dcterms:W3CDTF">2015-06-05T18:19:34Z</dcterms:created>
  <dcterms:modified xsi:type="dcterms:W3CDTF">2024-04-08T09:17:44Z</dcterms:modified>
</cp:coreProperties>
</file>