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<sst xmlns="http://schemas.openxmlformats.org/spreadsheetml/2006/main" count="316" uniqueCount="254">
  <si>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</si>
  <si>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</si>
  <si>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</si>
  <si>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</si>
  <si>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</si>
  <si>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</si>
  <si>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</si>
  <si>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</si>
  <si>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</si>
  <si>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</si>
  <si>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</si>
  <si>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</si>
  <si>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</si>
  <si>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</si>
  <si>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</si>
  <si>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</si>
  <si>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</si>
  <si>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</si>
  <si>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</si>
  <si>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</si>
  <si>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</si>
  <si>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</si>
  <si>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</si>
  <si>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</si>
  <si>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</si>
  <si>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</si>
  <si>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</si>
  <si>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</si>
  <si>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</si>
  <si>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</si>
  <si>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</si>
  <si>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</si>
  <si>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</si>
  <si>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</si>
  <si>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</si>
  <si>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</si>
  <si>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</si>
  <si>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</si>
  <si>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</si>
  <si>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</si>
  <si>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</si>
  <si>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</si>
  <si>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</si>
  <si>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</si>
  <si>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</si>
  <si>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</si>
  <si>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</si>
  <si>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</si>
  <si>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</si>
  <si>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</si>
  <si>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</si>
  <si>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</si>
  <si>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</si>
  <si>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</si>
  <si>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</si>
  <si>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</si>
  <si>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</si>
  <si>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</si>
  <si>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</si>
  <si>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</si>
  <si>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</si>
  <si>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</si>
  <si>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</si>
  <si>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</si>
  <si>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</si>
  <si>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</si>
  <si>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</si>
  <si>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</si>
  <si>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</si>
  <si>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</si>
  <si>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</si>
  <si>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</si>
  <si>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</si>
  <si>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</si>
  <si>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</si>
  <si>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</si>
  <si>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</si>
  <si>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</si>
  <si>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</si>
  <si>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</si>
  <si>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</si>
  <si>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</si>
  <si>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</si>
  <si>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</si>
  <si>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</si>
  <si>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</si>
  <si>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</si>
  <si>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</si>
  <si>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</si>
  <si>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</si>
  <si>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</si>
  <si>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</si>
  <si>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</si>
  <si>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</si>
  <si>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</si>
  <si>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</si>
  <si>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</si>
  <si>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</si>
  <si>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</si>
  <si>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</si>
  <si>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</si>
  <si>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</si>
  <si>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</si>
  <si>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</si>
  <si>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</si>
  <si>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</si>
  <si>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</si>
  <si>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</si>
  <si>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</si>
  <si>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</si>
  <si>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</si>
  <si>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</si>
  <si>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</si>
  <si>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</si>
  <si>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</si>
  <si>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</si>
  <si>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</si>
  <si>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</si>
  <si>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</si>
  <si>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</si>
  <si>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</si>
  <si>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</si>
  <si>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</si>
  <si>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</si>
  <si>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</si>
  <si>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</si>
  <si>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</si>
  <si>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</si>
  <si>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</si>
  <si>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</si>
  <si>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</si>
  <si>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</si>
  <si>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</si>
  <si>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</si>
  <si>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</si>
  <si>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</si>
  <si>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</si>
  <si>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</si>
  <si>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</si>
  <si>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</si>
  <si>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</si>
  <si>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</si>
  <si>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</si>
  <si>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</si>
  <si>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</si>
  <si>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</si>
  <si>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</si>
  <si>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</si>
  <si>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</si>
  <si>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</si>
  <si>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</si>
  <si>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</si>
  <si>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</si>
  <si>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</si>
  <si>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</si>
  <si>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</si>
  <si>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</si>
  <si>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</si>
  <si>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</si>
  <si>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</si>
  <si>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</si>
  <si>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</si>
  <si>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</si>
  <si>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</si>
  <si>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</si>
  <si>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</si>
  <si>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</si>
  <si>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</si>
  <si>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</si>
  <si>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</si>
  <si>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</si>
  <si>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</si>
  <si>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</si>
  <si>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</si>
  <si>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</si>
  <si>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</si>
  <si>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</si>
  <si>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</si>
  <si>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</si>
  <si>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</si>
  <si>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</si>
  <si>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</si>
  <si>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</si>
  <si>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</si>
  <si>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</si>
  <si>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</si>
  <si>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</si>
  <si>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</si>
  <si>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</si>
  <si>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</si>
  <si>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</si>
  <si>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</si>
  <si>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</si>
  <si>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</si>
  <si>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</si>
  <si>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</si>
  <si>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</si>
  <si>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</si>
  <si>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</si>
  <si>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</si>
  <si>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</si>
  <si>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</si>
  <si>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</si>
  <si>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</si>
  <si>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</si>
  <si>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</si>
  <si>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</si>
  <si>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</si>
  <si>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</si>
  <si>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</si>
  <si>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</si>
  <si>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</si>
  <si>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</si>
  <si>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</si>
  <si>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</si>
  <si>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</si>
  <si>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</si>
  <si>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</si>
  <si>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</si>
  <si>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</si>
  <si>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</si>
  <si>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</si>
  <si>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</si>
  <si>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</si>
  <si>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</si>
  <si>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</si>
  <si>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</si>
  <si>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</si>
  <si>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</si>
  <si>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</si>
  <si>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</si>
  <si>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</si>
  <si>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</si>
  <si>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</si>
  <si>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</si>
  <si>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</si>
  <si>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</si>
  <si>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</si>
  <si>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</si>
  <si>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</si>
  <si>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</si>
  <si>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</si>
  <si>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</si>
  <si>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</si>
  <si>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І.О. Клочко</t>
  </si>
  <si>
    <t>В.В. Щербина</t>
  </si>
  <si>
    <t>(0532)56-96-03</t>
  </si>
  <si>
    <t>statistic@pl.court.gov.ua</t>
  </si>
  <si>
    <t>11 липня 2017 року</t>
  </si>
  <si>
    <t>перше півріччя 2017 року</t>
  </si>
  <si>
    <t>ТУ ДСА України в Полтавській областi</t>
  </si>
  <si>
    <t xml:space="preserve">Місцезнаходження: </t>
  </si>
  <si>
    <t>36039. Полтавська область.м. Полтава</t>
  </si>
  <si>
    <t>вул. Сінна</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</si>
</sst>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70">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61" fillId="17" borderId="0" applyNumberFormat="0" applyBorder="0" applyAlignment="0" applyProtection="0"/>
    <xf numFmtId="0" fontId="61" fillId="11" borderId="0" applyNumberFormat="0" applyBorder="0" applyAlignment="0" applyProtection="0"/>
    <xf numFmtId="0" fontId="61" fillId="14" borderId="0" applyNumberFormat="0" applyBorder="0" applyAlignment="0" applyProtection="0"/>
    <xf numFmtId="0" fontId="61" fillId="18" borderId="0" applyNumberFormat="0" applyBorder="0" applyAlignment="0" applyProtection="0"/>
    <xf numFmtId="0" fontId="61" fillId="16" borderId="0" applyNumberFormat="0" applyBorder="0" applyAlignment="0" applyProtection="0"/>
    <xf numFmtId="0" fontId="61"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4"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61" fillId="25"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18" borderId="0" applyNumberFormat="0" applyBorder="0" applyAlignment="0" applyProtection="0"/>
    <xf numFmtId="0" fontId="61" fillId="16" borderId="0" applyNumberFormat="0" applyBorder="0" applyAlignment="0" applyProtection="0"/>
    <xf numFmtId="0" fontId="61" fillId="23"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62" fillId="0" borderId="10" applyNumberFormat="0" applyFill="0" applyAlignment="0" applyProtection="0"/>
    <xf numFmtId="0" fontId="63" fillId="0" borderId="4" applyNumberFormat="0" applyFill="0" applyAlignment="0" applyProtection="0"/>
    <xf numFmtId="0" fontId="64" fillId="0" borderId="11" applyNumberFormat="0" applyFill="0" applyAlignment="0" applyProtection="0"/>
    <xf numFmtId="0" fontId="64" fillId="0" borderId="0" applyNumberFormat="0" applyFill="0" applyBorder="0" applyAlignment="0" applyProtection="0"/>
    <xf numFmtId="0" fontId="0" fillId="0" borderId="0">
      <alignment/>
      <protection/>
    </xf>
    <xf numFmtId="0" fontId="65" fillId="0" borderId="12" applyNumberFormat="0" applyFill="0" applyAlignment="0" applyProtection="0"/>
    <xf numFmtId="0" fontId="66" fillId="24" borderId="2" applyNumberFormat="0" applyAlignment="0" applyProtection="0"/>
    <xf numFmtId="0" fontId="67"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3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7" fillId="8"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3"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3" xfId="0" applyFont="1" applyFill="1" applyBorder="1" applyAlignment="1">
      <alignment horizontal="center" vertical="center"/>
    </xf>
    <xf numFmtId="0" fontId="20" fillId="0" borderId="0" xfId="0" applyFont="1" applyFill="1" applyAlignment="1">
      <alignment horizontal="center" wrapText="1"/>
    </xf>
    <xf numFmtId="0" fontId="21" fillId="0" borderId="14"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14" xfId="0" applyFont="1" applyFill="1" applyBorder="1" applyAlignment="1">
      <alignment/>
    </xf>
    <xf numFmtId="0" fontId="20" fillId="0" borderId="14" xfId="0" applyFont="1" applyFill="1" applyBorder="1" applyAlignment="1">
      <alignment vertical="center" wrapText="1"/>
    </xf>
    <xf numFmtId="16" fontId="20" fillId="0" borderId="14" xfId="0" applyNumberFormat="1" applyFont="1" applyFill="1" applyBorder="1" applyAlignment="1">
      <alignment vertical="center" wrapText="1"/>
    </xf>
    <xf numFmtId="16" fontId="20" fillId="0" borderId="14"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15"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3" xfId="0" applyFont="1" applyFill="1" applyBorder="1" applyAlignment="1">
      <alignment horizontal="center" vertical="center"/>
    </xf>
    <xf numFmtId="0" fontId="35" fillId="0" borderId="0" xfId="0" applyFont="1" applyFill="1" applyAlignment="1">
      <alignment/>
    </xf>
    <xf numFmtId="1" fontId="34" fillId="0" borderId="13" xfId="0" applyNumberFormat="1" applyFont="1" applyFill="1" applyBorder="1" applyAlignment="1">
      <alignment horizontal="center" vertical="center" wrapText="1"/>
    </xf>
    <xf numFmtId="0" fontId="33" fillId="0" borderId="16" xfId="0" applyFont="1" applyBorder="1" applyAlignment="1">
      <alignment horizontal="center" vertical="center" wrapText="1"/>
    </xf>
    <xf numFmtId="0" fontId="33" fillId="0" borderId="13"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17"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1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3" xfId="0" applyFont="1" applyBorder="1" applyAlignment="1">
      <alignment/>
    </xf>
    <xf numFmtId="0" fontId="25" fillId="0" borderId="13"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3"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3"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3" xfId="0" applyFont="1" applyFill="1" applyBorder="1" applyAlignment="1">
      <alignment horizontal="center" vertical="center" wrapText="1"/>
    </xf>
    <xf numFmtId="0" fontId="19" fillId="0" borderId="14"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3" xfId="0" applyFont="1" applyBorder="1" applyAlignment="1">
      <alignment horizontal="center" vertical="center"/>
    </xf>
    <xf numFmtId="0" fontId="18" fillId="0" borderId="13" xfId="0" applyFont="1" applyBorder="1" applyAlignment="1">
      <alignment horizontal="center" vertical="center"/>
    </xf>
    <xf numFmtId="0" fontId="32" fillId="0" borderId="13" xfId="0" applyFont="1" applyBorder="1" applyAlignment="1">
      <alignment horizontal="center" vertical="center" wrapText="1"/>
    </xf>
    <xf numFmtId="0" fontId="32" fillId="0" borderId="13"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3" xfId="0" applyFont="1" applyFill="1" applyBorder="1" applyAlignment="1">
      <alignment horizontal="center" vertical="center" wrapText="1"/>
    </xf>
    <xf numFmtId="0" fontId="40" fillId="0" borderId="14"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26" borderId="0" xfId="0" applyFont="1" applyFill="1" applyAlignment="1">
      <alignment/>
    </xf>
    <xf numFmtId="0" fontId="18" fillId="0" borderId="13" xfId="0" applyFont="1" applyFill="1" applyBorder="1" applyAlignment="1">
      <alignment horizontal="center" vertical="center"/>
    </xf>
    <xf numFmtId="0" fontId="55" fillId="0" borderId="13"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13" xfId="0" applyFont="1" applyFill="1" applyBorder="1" applyAlignment="1">
      <alignment horizontal="center" vertical="center"/>
    </xf>
    <xf numFmtId="0" fontId="20" fillId="0" borderId="13" xfId="0" applyFont="1" applyFill="1" applyBorder="1" applyAlignment="1">
      <alignment/>
    </xf>
    <xf numFmtId="0" fontId="32" fillId="0" borderId="13"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68" fillId="0" borderId="0" xfId="95" applyFont="1">
      <alignment/>
      <protection/>
    </xf>
    <xf numFmtId="0" fontId="20" fillId="0" borderId="14" xfId="0" applyFont="1" applyFill="1" applyBorder="1" applyAlignment="1">
      <alignment/>
    </xf>
    <xf numFmtId="0" fontId="50" fillId="0" borderId="13" xfId="0" applyFont="1" applyBorder="1" applyAlignment="1">
      <alignment vertical="center"/>
    </xf>
    <xf numFmtId="0" fontId="59" fillId="0" borderId="13" xfId="0" applyFont="1" applyBorder="1" applyAlignment="1">
      <alignment horizontal="left" vertical="center" wrapText="1"/>
    </xf>
    <xf numFmtId="0" fontId="50" fillId="0" borderId="13" xfId="0" applyFont="1" applyBorder="1" applyAlignment="1">
      <alignment horizontal="left" vertical="center" wrapText="1"/>
    </xf>
    <xf numFmtId="0" fontId="33" fillId="0" borderId="13" xfId="0" applyFont="1" applyBorder="1" applyAlignment="1">
      <alignment horizontal="left" vertical="center" wrapText="1"/>
    </xf>
    <xf numFmtId="0" fontId="69" fillId="0" borderId="13"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14"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59" fillId="0" borderId="13"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31" fillId="0" borderId="13" xfId="0" applyNumberFormat="1" applyFont="1" applyFill="1" applyBorder="1" applyAlignment="1">
      <alignment horizontal="right" vertical="center" wrapText="1"/>
    </xf>
    <xf numFmtId="3" fontId="31" fillId="0" borderId="13" xfId="95" applyNumberFormat="1" applyFont="1" applyFill="1" applyBorder="1" applyAlignment="1">
      <alignment horizontal="right" vertical="center" wrapText="1"/>
      <protection/>
    </xf>
    <xf numFmtId="3" fontId="20" fillId="0" borderId="13" xfId="95" applyNumberFormat="1" applyFont="1" applyFill="1" applyBorder="1" applyAlignment="1">
      <alignment horizontal="right" vertical="center" wrapText="1"/>
      <protection/>
    </xf>
    <xf numFmtId="3" fontId="51" fillId="0" borderId="13" xfId="0" applyNumberFormat="1" applyFont="1" applyBorder="1" applyAlignment="1">
      <alignment horizontal="right" vertical="center" wrapText="1"/>
    </xf>
    <xf numFmtId="3" fontId="21" fillId="0" borderId="13" xfId="0" applyNumberFormat="1" applyFont="1" applyFill="1" applyBorder="1" applyAlignment="1" applyProtection="1">
      <alignment horizontal="right" vertical="center" wrapText="1"/>
      <protection locked="0"/>
    </xf>
    <xf numFmtId="3" fontId="20" fillId="0" borderId="13" xfId="0" applyNumberFormat="1" applyFont="1" applyFill="1" applyBorder="1" applyAlignment="1">
      <alignment horizontal="right" vertical="center" wrapText="1"/>
    </xf>
    <xf numFmtId="3" fontId="18" fillId="0" borderId="13" xfId="0" applyNumberFormat="1" applyFont="1" applyFill="1" applyBorder="1" applyAlignment="1">
      <alignment horizontal="right" vertical="center" wrapText="1"/>
    </xf>
    <xf numFmtId="3" fontId="20" fillId="0" borderId="13" xfId="96" applyNumberFormat="1" applyFont="1" applyFill="1" applyBorder="1" applyAlignment="1" applyProtection="1">
      <alignment horizontal="right" vertical="center" wrapText="1"/>
      <protection locked="0"/>
    </xf>
    <xf numFmtId="3" fontId="20" fillId="0" borderId="13" xfId="0" applyNumberFormat="1" applyFont="1" applyFill="1" applyBorder="1" applyAlignment="1" applyProtection="1">
      <alignment horizontal="right" vertical="center" wrapText="1"/>
      <protection locked="0"/>
    </xf>
    <xf numFmtId="3" fontId="20" fillId="0" borderId="13" xfId="0" applyNumberFormat="1" applyFont="1" applyFill="1" applyBorder="1" applyAlignment="1">
      <alignment horizontal="right" vertical="center" wrapText="1"/>
    </xf>
    <xf numFmtId="3" fontId="20" fillId="0" borderId="13" xfId="0" applyNumberFormat="1" applyFont="1" applyFill="1" applyBorder="1" applyAlignment="1" applyProtection="1">
      <alignment horizontal="right" vertical="center" wrapText="1"/>
      <protection/>
    </xf>
    <xf numFmtId="3" fontId="21" fillId="0" borderId="13" xfId="0" applyNumberFormat="1" applyFont="1" applyFill="1" applyBorder="1" applyAlignment="1" applyProtection="1">
      <alignment horizontal="right" vertical="center" wrapText="1"/>
      <protection locked="0"/>
    </xf>
    <xf numFmtId="3" fontId="31" fillId="0" borderId="13"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locked="0"/>
    </xf>
    <xf numFmtId="3" fontId="20" fillId="0" borderId="13" xfId="95" applyNumberFormat="1" applyFont="1" applyFill="1" applyBorder="1" applyAlignment="1">
      <alignment horizontal="right" vertical="center"/>
      <protection/>
    </xf>
    <xf numFmtId="0" fontId="55" fillId="0" borderId="13" xfId="0" applyFont="1" applyFill="1" applyBorder="1" applyAlignment="1">
      <alignment horizontal="center" vertical="center" wrapText="1"/>
    </xf>
    <xf numFmtId="0" fontId="56" fillId="0" borderId="0" xfId="0" applyFont="1" applyAlignment="1">
      <alignment horizontal="center" vertical="center"/>
    </xf>
    <xf numFmtId="0" fontId="30" fillId="0" borderId="0" xfId="0" applyFont="1" applyAlignment="1">
      <alignment horizontal="center"/>
    </xf>
    <xf numFmtId="0" fontId="25" fillId="0" borderId="13"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3" xfId="0" applyFont="1" applyBorder="1" applyAlignment="1">
      <alignment horizontal="left" vertical="center" wrapText="1"/>
    </xf>
    <xf numFmtId="0" fontId="18" fillId="0" borderId="18" xfId="0" applyFont="1" applyFill="1" applyBorder="1" applyAlignment="1">
      <alignment horizontal="center" vertical="center"/>
    </xf>
    <xf numFmtId="0" fontId="18" fillId="0" borderId="13" xfId="0" applyFont="1" applyFill="1" applyBorder="1" applyAlignment="1">
      <alignment horizontal="center" vertical="center"/>
    </xf>
    <xf numFmtId="0" fontId="18" fillId="0" borderId="16" xfId="0" applyFont="1" applyFill="1" applyBorder="1" applyAlignment="1">
      <alignment horizontal="center" vertical="center"/>
    </xf>
    <xf numFmtId="0" fontId="18" fillId="0" borderId="13" xfId="0" applyFont="1" applyFill="1" applyBorder="1" applyAlignment="1">
      <alignment vertical="center" wrapText="1"/>
    </xf>
    <xf numFmtId="0" fontId="44" fillId="0" borderId="13" xfId="0" applyFont="1" applyFill="1" applyBorder="1" applyAlignment="1">
      <alignment horizontal="left" vertical="center" wrapText="1"/>
    </xf>
    <xf numFmtId="0" fontId="18" fillId="0" borderId="20" xfId="0" applyFont="1" applyFill="1" applyBorder="1" applyAlignment="1">
      <alignment horizontal="center" vertical="center"/>
    </xf>
    <xf numFmtId="0" fontId="18" fillId="0" borderId="21" xfId="0" applyFont="1" applyFill="1" applyBorder="1" applyAlignment="1">
      <alignment horizontal="center" vertical="center"/>
    </xf>
    <xf numFmtId="0" fontId="20" fillId="0" borderId="16" xfId="0" applyFont="1" applyBorder="1" applyAlignment="1">
      <alignment horizontal="center" vertical="center" textRotation="90"/>
    </xf>
    <xf numFmtId="0" fontId="20" fillId="0" borderId="19" xfId="0" applyFont="1" applyBorder="1" applyAlignment="1">
      <alignment horizontal="center" vertical="center" textRotation="90"/>
    </xf>
    <xf numFmtId="0" fontId="20" fillId="0" borderId="18" xfId="0" applyFont="1" applyBorder="1" applyAlignment="1">
      <alignment horizontal="center" vertical="center" textRotation="90"/>
    </xf>
    <xf numFmtId="0" fontId="18" fillId="0" borderId="20"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24" fillId="0" borderId="20" xfId="0" applyFont="1" applyFill="1" applyBorder="1" applyAlignment="1">
      <alignment horizontal="left"/>
    </xf>
    <xf numFmtId="0" fontId="24" fillId="0" borderId="21" xfId="0" applyFont="1" applyFill="1" applyBorder="1" applyAlignment="1">
      <alignment horizontal="left"/>
    </xf>
    <xf numFmtId="0" fontId="56" fillId="0" borderId="0" xfId="0" applyFont="1" applyBorder="1" applyAlignment="1">
      <alignment horizontal="center" vertical="center"/>
    </xf>
    <xf numFmtId="0" fontId="25" fillId="0" borderId="20" xfId="0" applyFont="1" applyBorder="1" applyAlignment="1">
      <alignment horizontal="center" vertical="center"/>
    </xf>
    <xf numFmtId="0" fontId="25" fillId="0" borderId="22" xfId="0" applyFont="1" applyBorder="1" applyAlignment="1">
      <alignment horizontal="center" vertical="center"/>
    </xf>
    <xf numFmtId="0" fontId="25" fillId="0" borderId="21" xfId="0" applyFont="1" applyBorder="1" applyAlignment="1">
      <alignment horizontal="center" vertical="center"/>
    </xf>
    <xf numFmtId="0" fontId="25" fillId="0" borderId="16" xfId="0" applyFont="1" applyFill="1" applyBorder="1" applyAlignment="1">
      <alignment horizontal="center" vertical="center" wrapText="1"/>
    </xf>
    <xf numFmtId="0" fontId="18" fillId="0" borderId="13" xfId="0" applyFont="1" applyFill="1" applyBorder="1" applyAlignment="1">
      <alignment horizontal="left" vertical="center" wrapText="1"/>
    </xf>
    <xf numFmtId="0" fontId="20" fillId="0" borderId="13" xfId="0" applyFont="1" applyFill="1" applyBorder="1" applyAlignment="1">
      <alignment horizontal="center" vertical="center" textRotation="90"/>
    </xf>
    <xf numFmtId="0" fontId="20" fillId="0" borderId="13" xfId="0" applyFont="1" applyBorder="1" applyAlignment="1">
      <alignment horizontal="center" vertical="center" textRotation="90"/>
    </xf>
    <xf numFmtId="0" fontId="56" fillId="0" borderId="0" xfId="0" applyFont="1" applyFill="1" applyBorder="1" applyAlignment="1">
      <alignment horizontal="center"/>
    </xf>
    <xf numFmtId="0" fontId="19" fillId="0" borderId="16"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19" fillId="0" borderId="18" xfId="0" applyFont="1" applyFill="1" applyBorder="1" applyAlignment="1">
      <alignment horizontal="center" vertical="center" textRotation="90" wrapText="1"/>
    </xf>
    <xf numFmtId="0" fontId="18" fillId="0" borderId="13"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1" fillId="0" borderId="25" xfId="0" applyFont="1" applyFill="1" applyBorder="1" applyAlignment="1">
      <alignment horizontal="center" vertical="center"/>
    </xf>
    <xf numFmtId="0" fontId="41" fillId="0" borderId="17" xfId="0" applyFont="1" applyFill="1" applyBorder="1" applyAlignment="1">
      <alignment horizontal="center" vertical="center"/>
    </xf>
    <xf numFmtId="0" fontId="41" fillId="0" borderId="26" xfId="0" applyFont="1" applyFill="1" applyBorder="1" applyAlignment="1">
      <alignment horizontal="center" vertical="center"/>
    </xf>
    <xf numFmtId="0" fontId="42" fillId="0" borderId="16"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16" xfId="90" applyFont="1" applyBorder="1" applyAlignment="1">
      <alignment horizontal="center" vertical="center" wrapText="1"/>
      <protection/>
    </xf>
    <xf numFmtId="0" fontId="32" fillId="0" borderId="19" xfId="90" applyFont="1" applyBorder="1" applyAlignment="1">
      <alignment horizontal="center" vertical="center" wrapText="1"/>
      <protection/>
    </xf>
    <xf numFmtId="0" fontId="32" fillId="0" borderId="18" xfId="90" applyFont="1" applyBorder="1" applyAlignment="1">
      <alignment horizontal="center" vertical="center" wrapText="1"/>
      <protection/>
    </xf>
    <xf numFmtId="0" fontId="51" fillId="0" borderId="18" xfId="0" applyFont="1" applyBorder="1" applyAlignment="1">
      <alignment horizontal="left" vertical="center" wrapText="1"/>
    </xf>
    <xf numFmtId="0" fontId="32" fillId="0" borderId="13" xfId="0" applyFont="1" applyBorder="1" applyAlignment="1">
      <alignment horizontal="center" vertical="center" wrapText="1"/>
    </xf>
    <xf numFmtId="0" fontId="0" fillId="0" borderId="0" xfId="0" applyBorder="1" applyAlignment="1">
      <alignment/>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18" xfId="0" applyFont="1" applyBorder="1" applyAlignment="1">
      <alignment horizontal="center" vertical="center" wrapText="1"/>
    </xf>
    <xf numFmtId="0" fontId="32" fillId="0" borderId="20" xfId="0" applyFont="1" applyBorder="1" applyAlignment="1">
      <alignment vertical="center" wrapText="1"/>
    </xf>
    <xf numFmtId="0" fontId="58" fillId="0" borderId="22" xfId="0" applyFont="1" applyBorder="1" applyAlignment="1">
      <alignment vertical="center"/>
    </xf>
    <xf numFmtId="0" fontId="58" fillId="0" borderId="21" xfId="0" applyFont="1" applyBorder="1" applyAlignment="1">
      <alignment vertical="center"/>
    </xf>
    <xf numFmtId="0" fontId="51" fillId="0" borderId="13" xfId="0" applyFont="1" applyBorder="1" applyAlignment="1">
      <alignment horizontal="left" vertical="center" wrapText="1"/>
    </xf>
    <xf numFmtId="0" fontId="51" fillId="0" borderId="20" xfId="0" applyFont="1" applyBorder="1" applyAlignment="1">
      <alignment horizontal="left" vertical="center" wrapText="1"/>
    </xf>
    <xf numFmtId="0" fontId="51" fillId="0" borderId="22" xfId="0" applyFont="1" applyBorder="1" applyAlignment="1">
      <alignment horizontal="left" vertical="center" wrapText="1"/>
    </xf>
    <xf numFmtId="0" fontId="51" fillId="0" borderId="21" xfId="0" applyFont="1" applyBorder="1" applyAlignment="1">
      <alignment horizontal="left" vertical="center" wrapText="1"/>
    </xf>
    <xf numFmtId="0" fontId="56" fillId="0" borderId="0" xfId="0" applyFont="1" applyAlignment="1">
      <alignment horizontal="center" vertical="center" wrapText="1"/>
    </xf>
    <xf numFmtId="0" fontId="52" fillId="0" borderId="23"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1" xfId="0" applyFont="1" applyBorder="1" applyAlignment="1">
      <alignment horizontal="center" vertical="center" wrapText="1"/>
    </xf>
    <xf numFmtId="0" fontId="33" fillId="0" borderId="13" xfId="0" applyFont="1" applyBorder="1" applyAlignment="1">
      <alignment horizontal="center" vertical="center" textRotation="90" wrapText="1"/>
    </xf>
    <xf numFmtId="49" fontId="51" fillId="0" borderId="22" xfId="0" applyNumberFormat="1" applyFont="1" applyBorder="1" applyAlignment="1">
      <alignment horizontal="left" vertical="center"/>
    </xf>
    <xf numFmtId="0" fontId="44" fillId="0" borderId="20"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1" xfId="0" applyFont="1" applyFill="1" applyBorder="1" applyAlignment="1">
      <alignment horizontal="left" vertical="center" wrapText="1"/>
    </xf>
    <xf numFmtId="0" fontId="44" fillId="0" borderId="20" xfId="0" applyFont="1" applyBorder="1" applyAlignment="1">
      <alignment horizontal="left" vertical="center" wrapText="1"/>
    </xf>
    <xf numFmtId="0" fontId="44" fillId="0" borderId="22" xfId="0" applyFont="1" applyBorder="1" applyAlignment="1">
      <alignment horizontal="left" vertical="center" wrapText="1"/>
    </xf>
    <xf numFmtId="0" fontId="44" fillId="0" borderId="21" xfId="0" applyFont="1" applyBorder="1" applyAlignment="1">
      <alignment horizontal="left" vertical="center" wrapText="1"/>
    </xf>
    <xf numFmtId="0" fontId="0" fillId="0" borderId="0" xfId="0" applyFont="1" applyFill="1" applyAlignment="1">
      <alignment horizontal="center"/>
    </xf>
    <xf numFmtId="0" fontId="20" fillId="0" borderId="13"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17" xfId="0" applyNumberFormat="1" applyFont="1" applyBorder="1" applyAlignment="1">
      <alignment horizontal="left" vertical="center"/>
    </xf>
    <xf numFmtId="0" fontId="18" fillId="0" borderId="20"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54" fillId="0" borderId="20" xfId="0" applyFont="1" applyBorder="1" applyAlignment="1">
      <alignment horizontal="left" vertical="center" wrapText="1"/>
    </xf>
    <xf numFmtId="0" fontId="54" fillId="0" borderId="22" xfId="0" applyFont="1" applyBorder="1" applyAlignment="1">
      <alignment horizontal="left" vertical="center" wrapText="1"/>
    </xf>
    <xf numFmtId="0" fontId="54" fillId="0" borderId="21" xfId="0" applyFont="1" applyBorder="1" applyAlignment="1">
      <alignment horizontal="left" vertical="center" wrapText="1"/>
    </xf>
    <xf numFmtId="0" fontId="54" fillId="0" borderId="20" xfId="0" applyFont="1" applyFill="1" applyBorder="1" applyAlignment="1">
      <alignment horizontal="left" vertical="center" wrapText="1"/>
    </xf>
    <xf numFmtId="0" fontId="54" fillId="0" borderId="22" xfId="0" applyFont="1" applyFill="1" applyBorder="1" applyAlignment="1">
      <alignment horizontal="left" vertical="center" wrapText="1"/>
    </xf>
    <xf numFmtId="0" fontId="54" fillId="0" borderId="21" xfId="0" applyFont="1" applyFill="1" applyBorder="1" applyAlignment="1">
      <alignment horizontal="left" vertical="center" wrapText="1"/>
    </xf>
    <xf numFmtId="16" fontId="27" fillId="0" borderId="20" xfId="0" applyNumberFormat="1" applyFont="1" applyFill="1" applyBorder="1" applyAlignment="1">
      <alignment horizontal="left" vertical="center" wrapText="1"/>
    </xf>
    <xf numFmtId="16" fontId="27" fillId="0" borderId="22" xfId="0" applyNumberFormat="1" applyFont="1" applyFill="1" applyBorder="1" applyAlignment="1">
      <alignment horizontal="left" vertical="center" wrapText="1"/>
    </xf>
    <xf numFmtId="16" fontId="27" fillId="0" borderId="21" xfId="0" applyNumberFormat="1" applyFont="1" applyFill="1" applyBorder="1" applyAlignment="1">
      <alignment horizontal="left" vertical="center" wrapText="1"/>
    </xf>
    <xf numFmtId="0" fontId="27" fillId="0" borderId="20" xfId="0" applyFont="1" applyFill="1" applyBorder="1" applyAlignment="1">
      <alignment horizontal="left" vertical="center" wrapText="1"/>
    </xf>
    <xf numFmtId="0" fontId="27" fillId="0" borderId="22"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19" fillId="0" borderId="13"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0" xfId="0" applyFont="1" applyBorder="1" applyAlignment="1">
      <alignment horizontal="left" vertical="center" wrapText="1"/>
    </xf>
    <xf numFmtId="0" fontId="18" fillId="0" borderId="22" xfId="0" applyFont="1" applyBorder="1" applyAlignment="1">
      <alignment horizontal="left" vertical="center" wrapText="1"/>
    </xf>
    <xf numFmtId="0" fontId="18" fillId="0" borderId="21" xfId="0" applyFont="1" applyBorder="1" applyAlignment="1">
      <alignment horizontal="left" vertical="center" wrapText="1"/>
    </xf>
    <xf numFmtId="0" fontId="45" fillId="0" borderId="20" xfId="0" applyFont="1" applyBorder="1" applyAlignment="1" applyProtection="1">
      <alignment horizontal="left" vertical="center" wrapText="1"/>
      <protection/>
    </xf>
    <xf numFmtId="0" fontId="45" fillId="0" borderId="22" xfId="0" applyFont="1" applyBorder="1" applyAlignment="1" applyProtection="1">
      <alignment horizontal="left" vertical="center" wrapText="1"/>
      <protection/>
    </xf>
    <xf numFmtId="0" fontId="45" fillId="0" borderId="21" xfId="0" applyFont="1" applyBorder="1" applyAlignment="1" applyProtection="1">
      <alignment horizontal="left" vertical="center" wrapText="1"/>
      <protection/>
    </xf>
    <xf numFmtId="0" fontId="54" fillId="0" borderId="20" xfId="0" applyFont="1" applyBorder="1" applyAlignment="1" applyProtection="1">
      <alignment horizontal="left" vertical="center" wrapText="1"/>
      <protection/>
    </xf>
    <xf numFmtId="0" fontId="54" fillId="0" borderId="22" xfId="0" applyFont="1" applyBorder="1" applyAlignment="1" applyProtection="1">
      <alignment horizontal="left" vertical="center" wrapText="1"/>
      <protection/>
    </xf>
    <xf numFmtId="0" fontId="54" fillId="0" borderId="21" xfId="0" applyFont="1" applyBorder="1" applyAlignment="1" applyProtection="1">
      <alignment horizontal="left" vertical="center" wrapText="1"/>
      <protection/>
    </xf>
    <xf numFmtId="0" fontId="47" fillId="0" borderId="23" xfId="0" applyFont="1" applyFill="1" applyBorder="1" applyAlignment="1">
      <alignment horizontal="center" vertical="center" wrapText="1"/>
    </xf>
    <xf numFmtId="0" fontId="47" fillId="0" borderId="24" xfId="0" applyFont="1" applyFill="1" applyBorder="1" applyAlignment="1">
      <alignment horizontal="center" vertical="center" wrapText="1"/>
    </xf>
    <xf numFmtId="0" fontId="47" fillId="0" borderId="25" xfId="0" applyFont="1" applyFill="1" applyBorder="1" applyAlignment="1">
      <alignment horizontal="center" vertical="center" wrapText="1"/>
    </xf>
    <xf numFmtId="0" fontId="47" fillId="0" borderId="26" xfId="0" applyFont="1" applyFill="1" applyBorder="1" applyAlignment="1">
      <alignment horizontal="center" vertical="center" wrapText="1"/>
    </xf>
    <xf numFmtId="0" fontId="18" fillId="0" borderId="0" xfId="0" applyFont="1" applyFill="1" applyBorder="1" applyAlignment="1">
      <alignment horizontal="center"/>
    </xf>
    <xf numFmtId="0" fontId="45" fillId="0" borderId="20"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5" fillId="0" borderId="21" xfId="0" applyFont="1" applyFill="1" applyBorder="1" applyAlignment="1">
      <alignment horizontal="left" vertical="center" wrapText="1"/>
    </xf>
    <xf numFmtId="16" fontId="18" fillId="0" borderId="20" xfId="0" applyNumberFormat="1" applyFont="1" applyFill="1" applyBorder="1" applyAlignment="1">
      <alignment horizontal="left" vertical="center" wrapText="1"/>
    </xf>
    <xf numFmtId="16" fontId="18" fillId="0" borderId="22" xfId="0" applyNumberFormat="1" applyFont="1" applyFill="1" applyBorder="1" applyAlignment="1">
      <alignment horizontal="left" vertical="center" wrapText="1"/>
    </xf>
    <xf numFmtId="16" fontId="18" fillId="0" borderId="21" xfId="0" applyNumberFormat="1" applyFont="1" applyFill="1" applyBorder="1" applyAlignment="1">
      <alignment horizontal="left" vertical="center" wrapText="1"/>
    </xf>
    <xf numFmtId="0" fontId="32" fillId="0" borderId="17"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17" xfId="0" applyFont="1" applyBorder="1" applyAlignment="1">
      <alignment horizontal="center" vertical="center" wrapText="1"/>
    </xf>
    <xf numFmtId="0" fontId="51" fillId="0" borderId="17" xfId="0" applyFont="1" applyBorder="1" applyAlignment="1">
      <alignment horizontal="left" vertical="center"/>
    </xf>
    <xf numFmtId="0" fontId="51" fillId="0" borderId="17" xfId="0" applyFont="1" applyBorder="1" applyAlignment="1">
      <alignment horizontal="center" vertical="center"/>
    </xf>
    <xf numFmtId="0" fontId="20" fillId="0" borderId="25" xfId="0" applyFont="1" applyBorder="1" applyAlignment="1">
      <alignment horizontal="left" vertical="center"/>
    </xf>
    <xf numFmtId="0" fontId="20" fillId="0" borderId="17" xfId="0" applyFont="1" applyBorder="1" applyAlignment="1">
      <alignment horizontal="left" vertical="center"/>
    </xf>
    <xf numFmtId="0" fontId="20" fillId="0" borderId="26" xfId="0" applyFont="1" applyBorder="1" applyAlignment="1">
      <alignment horizontal="left" vertical="center"/>
    </xf>
    <xf numFmtId="0" fontId="20" fillId="0" borderId="20" xfId="95" applyFont="1" applyBorder="1" applyAlignment="1">
      <alignment horizontal="left" vertical="center" wrapText="1"/>
      <protection/>
    </xf>
    <xf numFmtId="0" fontId="20" fillId="0" borderId="22"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57" fillId="0" borderId="14"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27"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3" xfId="95" applyFont="1" applyBorder="1" applyAlignment="1">
      <alignment horizontal="left" vertical="center" wrapText="1"/>
      <protection/>
    </xf>
    <xf numFmtId="0" fontId="19" fillId="0" borderId="15" xfId="95" applyFont="1" applyBorder="1" applyAlignment="1">
      <alignment horizontal="left" vertical="center" wrapText="1"/>
      <protection/>
    </xf>
    <xf numFmtId="0" fontId="19" fillId="0" borderId="24"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3"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15"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25" xfId="95" applyFont="1" applyBorder="1" applyAlignment="1">
      <alignment horizontal="left" vertical="center" wrapText="1"/>
      <protection/>
    </xf>
    <xf numFmtId="0" fontId="20" fillId="0" borderId="17"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0" fillId="0" borderId="23" xfId="95" applyFont="1" applyBorder="1" applyAlignment="1">
      <alignment horizontal="center" vertical="center" wrapText="1"/>
      <protection/>
    </xf>
    <xf numFmtId="0" fontId="20" fillId="0" borderId="15" xfId="95" applyFont="1" applyBorder="1" applyAlignment="1">
      <alignment horizontal="center" vertical="center" wrapText="1"/>
      <protection/>
    </xf>
    <xf numFmtId="0" fontId="20" fillId="0" borderId="24" xfId="95" applyFont="1" applyBorder="1" applyAlignment="1">
      <alignment horizontal="center" vertical="center" wrapText="1"/>
      <protection/>
    </xf>
    <xf numFmtId="0" fontId="20" fillId="0" borderId="25" xfId="95" applyFont="1" applyBorder="1" applyAlignment="1">
      <alignment horizontal="center" vertical="center" wrapText="1"/>
      <protection/>
    </xf>
    <xf numFmtId="0" fontId="20" fillId="0" borderId="17"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57" fillId="0" borderId="25" xfId="95" applyFont="1" applyBorder="1" applyAlignment="1">
      <alignment horizontal="center" vertical="center" wrapText="1"/>
      <protection/>
    </xf>
    <xf numFmtId="0" fontId="57" fillId="0" borderId="17" xfId="95" applyFont="1" applyBorder="1" applyAlignment="1">
      <alignment horizontal="center" vertical="center" wrapText="1"/>
      <protection/>
    </xf>
    <xf numFmtId="0" fontId="57" fillId="0" borderId="26" xfId="95" applyFont="1" applyBorder="1" applyAlignment="1">
      <alignment horizontal="center" vertical="center" wrapText="1"/>
      <protection/>
    </xf>
    <xf numFmtId="0" fontId="20" fillId="0" borderId="14"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17" xfId="95" applyFont="1" applyBorder="1" applyAlignment="1">
      <alignment horizontal="left" vertical="center"/>
      <protection/>
    </xf>
    <xf numFmtId="0" fontId="20" fillId="0" borderId="26" xfId="95" applyFont="1" applyBorder="1" applyAlignment="1">
      <alignment horizontal="left" vertical="center"/>
      <protection/>
    </xf>
    <xf numFmtId="0" fontId="20" fillId="0" borderId="13"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22"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72" t="s">
        <v>155</v>
      </c>
      <c r="E2" s="172"/>
      <c r="F2" s="172"/>
      <c r="G2" s="172"/>
      <c r="H2" s="172"/>
      <c r="I2" s="172"/>
      <c r="J2" s="172"/>
      <c r="K2" s="172"/>
      <c r="L2" s="172"/>
      <c r="M2" s="172"/>
      <c r="N2" s="172"/>
    </row>
    <row r="3" spans="4:14" ht="9.75" customHeight="1">
      <c r="D3" s="43"/>
      <c r="E3" s="43"/>
      <c r="F3" s="43"/>
      <c r="G3" s="43"/>
      <c r="H3" s="43"/>
      <c r="I3" s="43"/>
      <c r="J3" s="43"/>
      <c r="K3" s="43"/>
      <c r="L3" s="43"/>
      <c r="M3" s="43"/>
      <c r="N3" s="43"/>
    </row>
    <row r="4" spans="1:19" ht="20.25">
      <c r="A4" s="171" t="s">
        <v>154</v>
      </c>
      <c r="B4" s="171"/>
      <c r="C4" s="171"/>
      <c r="D4" s="171"/>
      <c r="E4" s="171"/>
      <c r="F4" s="171"/>
      <c r="G4" s="171"/>
      <c r="H4" s="171"/>
      <c r="I4" s="171"/>
      <c r="J4" s="171"/>
      <c r="K4" s="171"/>
      <c r="L4" s="171"/>
      <c r="M4" s="171"/>
      <c r="N4" s="171"/>
      <c r="O4" s="41"/>
      <c r="P4" s="37"/>
      <c r="Q4" s="37"/>
      <c r="R4" s="37"/>
      <c r="S4" s="37"/>
    </row>
    <row r="6" spans="1:14" ht="30.75" customHeight="1">
      <c r="A6" s="183" t="s">
        <v>14</v>
      </c>
      <c r="B6" s="63"/>
      <c r="C6" s="177" t="s">
        <v>8</v>
      </c>
      <c r="D6" s="177"/>
      <c r="E6" s="174" t="s">
        <v>125</v>
      </c>
      <c r="F6" s="174"/>
      <c r="G6" s="174" t="s">
        <v>101</v>
      </c>
      <c r="H6" s="174"/>
      <c r="I6" s="174"/>
      <c r="J6" s="174"/>
      <c r="K6" s="174"/>
      <c r="L6" s="174"/>
      <c r="M6" s="174" t="s">
        <v>163</v>
      </c>
      <c r="N6" s="173" t="s">
        <v>91</v>
      </c>
    </row>
    <row r="7" spans="1:19" ht="15.75" customHeight="1">
      <c r="A7" s="184"/>
      <c r="B7" s="63"/>
      <c r="C7" s="177"/>
      <c r="D7" s="177"/>
      <c r="E7" s="174" t="s">
        <v>100</v>
      </c>
      <c r="F7" s="170" t="s">
        <v>236</v>
      </c>
      <c r="G7" s="174" t="s">
        <v>100</v>
      </c>
      <c r="H7" s="170" t="s">
        <v>0</v>
      </c>
      <c r="I7" s="170"/>
      <c r="J7" s="170"/>
      <c r="K7" s="170"/>
      <c r="L7" s="170"/>
      <c r="M7" s="174"/>
      <c r="N7" s="173"/>
      <c r="O7" s="42"/>
      <c r="P7" s="42"/>
      <c r="Q7" s="42"/>
      <c r="R7" s="42"/>
      <c r="S7" s="42"/>
    </row>
    <row r="8" spans="1:19" ht="101.25" customHeight="1">
      <c r="A8" s="185"/>
      <c r="B8" s="63"/>
      <c r="C8" s="177"/>
      <c r="D8" s="177"/>
      <c r="E8" s="174"/>
      <c r="F8" s="174"/>
      <c r="G8" s="174"/>
      <c r="H8" s="76" t="s">
        <v>102</v>
      </c>
      <c r="I8" s="76" t="s">
        <v>87</v>
      </c>
      <c r="J8" s="97" t="s">
        <v>162</v>
      </c>
      <c r="K8" s="97" t="s">
        <v>89</v>
      </c>
      <c r="L8" s="104" t="s">
        <v>90</v>
      </c>
      <c r="M8" s="174"/>
      <c r="N8" s="173"/>
      <c r="O8" s="42"/>
      <c r="P8" s="42"/>
      <c r="Q8" s="42"/>
      <c r="R8" s="42"/>
      <c r="S8" s="42"/>
    </row>
    <row r="9" spans="1:21" ht="15" customHeight="1">
      <c r="A9" s="91" t="s">
        <v>2</v>
      </c>
      <c r="B9" s="63"/>
      <c r="C9" s="177" t="s">
        <v>3</v>
      </c>
      <c r="D9" s="177"/>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79" t="s">
        <v>237</v>
      </c>
      <c r="D10" s="179"/>
      <c r="E10" s="157">
        <v>1757</v>
      </c>
      <c r="F10" s="157">
        <v>1684</v>
      </c>
      <c r="G10" s="157">
        <v>1635</v>
      </c>
      <c r="H10" s="157">
        <v>148</v>
      </c>
      <c r="I10" s="157">
        <v>31</v>
      </c>
      <c r="J10" s="157">
        <v>34</v>
      </c>
      <c r="K10" s="157">
        <v>1417</v>
      </c>
      <c r="L10" s="157"/>
      <c r="M10" s="168">
        <v>122</v>
      </c>
      <c r="N10" s="163">
        <v>20</v>
      </c>
      <c r="O10" s="111">
        <f>E10-F10</f>
        <v>73</v>
      </c>
      <c r="P10" s="42"/>
      <c r="Q10" s="42"/>
      <c r="R10" s="42"/>
      <c r="S10" s="42"/>
      <c r="T10" s="32"/>
    </row>
    <row r="11" spans="1:20" ht="18.75" customHeight="1">
      <c r="A11" s="90">
        <v>2</v>
      </c>
      <c r="B11" s="63"/>
      <c r="C11" s="180" t="s">
        <v>138</v>
      </c>
      <c r="D11" s="180"/>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v>7</v>
      </c>
      <c r="F12" s="157">
        <v>6</v>
      </c>
      <c r="G12" s="157">
        <v>5</v>
      </c>
      <c r="H12" s="157" t="s">
        <v>146</v>
      </c>
      <c r="I12" s="157" t="s">
        <v>146</v>
      </c>
      <c r="J12" s="157">
        <v>1</v>
      </c>
      <c r="K12" s="157">
        <v>4</v>
      </c>
      <c r="L12" s="157"/>
      <c r="M12" s="157">
        <v>2</v>
      </c>
      <c r="N12" s="169" t="s">
        <v>146</v>
      </c>
      <c r="O12" s="111">
        <f t="shared" si="0"/>
        <v>1</v>
      </c>
      <c r="P12" s="77"/>
      <c r="Q12" s="77"/>
      <c r="R12" s="77"/>
      <c r="S12" s="77"/>
    </row>
    <row r="13" spans="1:19" ht="21" customHeight="1">
      <c r="A13" s="90">
        <v>4</v>
      </c>
      <c r="B13" s="63"/>
      <c r="C13" s="200" t="s">
        <v>116</v>
      </c>
      <c r="D13" s="65" t="s">
        <v>133</v>
      </c>
      <c r="E13" s="157">
        <v>7</v>
      </c>
      <c r="F13" s="157">
        <v>6</v>
      </c>
      <c r="G13" s="157">
        <v>5</v>
      </c>
      <c r="H13" s="157" t="s">
        <v>146</v>
      </c>
      <c r="I13" s="157" t="s">
        <v>146</v>
      </c>
      <c r="J13" s="157">
        <v>1</v>
      </c>
      <c r="K13" s="157">
        <v>4</v>
      </c>
      <c r="L13" s="157"/>
      <c r="M13" s="169">
        <v>2</v>
      </c>
      <c r="N13" s="169" t="s">
        <v>146</v>
      </c>
      <c r="O13" s="111">
        <f t="shared" si="0"/>
        <v>1</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75" t="s">
        <v>238</v>
      </c>
      <c r="D15" s="175"/>
      <c r="E15" s="157">
        <v>159</v>
      </c>
      <c r="F15" s="157">
        <v>120</v>
      </c>
      <c r="G15" s="157">
        <v>124</v>
      </c>
      <c r="H15" s="157">
        <v>2</v>
      </c>
      <c r="I15" s="157">
        <v>6</v>
      </c>
      <c r="J15" s="157">
        <v>56</v>
      </c>
      <c r="K15" s="157">
        <v>58</v>
      </c>
      <c r="L15" s="157">
        <v>5</v>
      </c>
      <c r="M15" s="157">
        <v>35</v>
      </c>
      <c r="N15" s="157" t="s">
        <v>146</v>
      </c>
      <c r="O15" s="111">
        <f t="shared" si="0"/>
        <v>39</v>
      </c>
      <c r="P15" s="77"/>
      <c r="Q15" s="77"/>
      <c r="R15" s="77"/>
      <c r="S15" s="77"/>
    </row>
    <row r="16" spans="1:19" s="3" customFormat="1" ht="19.5" customHeight="1">
      <c r="A16" s="106">
        <v>7</v>
      </c>
      <c r="B16" s="107"/>
      <c r="C16" s="199" t="s">
        <v>132</v>
      </c>
      <c r="D16" s="65" t="s">
        <v>134</v>
      </c>
      <c r="E16" s="157">
        <v>1</v>
      </c>
      <c r="F16" s="157">
        <v>1</v>
      </c>
      <c r="G16" s="157">
        <v>1</v>
      </c>
      <c r="H16" s="157" t="s">
        <v>146</v>
      </c>
      <c r="I16" s="157" t="s">
        <v>146</v>
      </c>
      <c r="J16" s="157"/>
      <c r="K16" s="157">
        <v>1</v>
      </c>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v>6</v>
      </c>
      <c r="F18" s="157">
        <v>6</v>
      </c>
      <c r="G18" s="157">
        <v>5</v>
      </c>
      <c r="H18" s="157" t="s">
        <v>146</v>
      </c>
      <c r="I18" s="157" t="s">
        <v>146</v>
      </c>
      <c r="J18" s="157">
        <v>2</v>
      </c>
      <c r="K18" s="157">
        <v>2</v>
      </c>
      <c r="L18" s="157"/>
      <c r="M18" s="157">
        <v>1</v>
      </c>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152</v>
      </c>
      <c r="F21" s="157">
        <v>113</v>
      </c>
      <c r="G21" s="157">
        <v>118</v>
      </c>
      <c r="H21" s="157">
        <v>2</v>
      </c>
      <c r="I21" s="157">
        <v>6</v>
      </c>
      <c r="J21" s="157">
        <v>54</v>
      </c>
      <c r="K21" s="157">
        <v>55</v>
      </c>
      <c r="L21" s="157">
        <v>5</v>
      </c>
      <c r="M21" s="157">
        <v>34</v>
      </c>
      <c r="N21" s="157" t="s">
        <v>146</v>
      </c>
      <c r="O21" s="111">
        <f t="shared" si="0"/>
        <v>39</v>
      </c>
      <c r="P21" s="24"/>
      <c r="Q21" s="77"/>
      <c r="R21" s="77"/>
      <c r="S21" s="77"/>
    </row>
    <row r="22" spans="1:19" ht="30" customHeight="1">
      <c r="A22" s="90">
        <v>13</v>
      </c>
      <c r="B22" s="63"/>
      <c r="C22" s="198" t="s">
        <v>139</v>
      </c>
      <c r="D22" s="198"/>
      <c r="E22" s="157">
        <v>3</v>
      </c>
      <c r="F22" s="157">
        <v>1</v>
      </c>
      <c r="G22" s="157">
        <v>3</v>
      </c>
      <c r="H22" s="157" t="s">
        <v>146</v>
      </c>
      <c r="I22" s="157" t="s">
        <v>146</v>
      </c>
      <c r="J22" s="157" t="s">
        <v>146</v>
      </c>
      <c r="K22" s="157" t="s">
        <v>146</v>
      </c>
      <c r="L22" s="157"/>
      <c r="M22" s="157"/>
      <c r="N22" s="157" t="s">
        <v>146</v>
      </c>
      <c r="O22" s="111">
        <f t="shared" si="0"/>
        <v>2</v>
      </c>
      <c r="P22" s="42"/>
      <c r="Q22" s="42"/>
      <c r="R22" s="42"/>
      <c r="S22" s="42"/>
    </row>
    <row r="23" spans="1:15" ht="20.25" customHeight="1">
      <c r="A23" s="90">
        <v>14</v>
      </c>
      <c r="B23" s="63"/>
      <c r="C23" s="191" t="s">
        <v>13</v>
      </c>
      <c r="D23" s="192"/>
      <c r="E23" s="157">
        <f>E10+E12+E15+E22</f>
        <v>1926</v>
      </c>
      <c r="F23" s="157">
        <f>F10+F12+F15+F22</f>
        <v>1811</v>
      </c>
      <c r="G23" s="157">
        <f>G10+G12+G15+G22</f>
        <v>1767</v>
      </c>
      <c r="H23" s="157">
        <f>H10+H15</f>
        <v>150</v>
      </c>
      <c r="I23" s="157">
        <f>I10+I15</f>
        <v>37</v>
      </c>
      <c r="J23" s="157">
        <f>J10+J12+J15</f>
        <v>91</v>
      </c>
      <c r="K23" s="157">
        <f>K10+K12+K15</f>
        <v>1479</v>
      </c>
      <c r="L23" s="157">
        <f>L10+L12+L15+L22</f>
        <v>5</v>
      </c>
      <c r="M23" s="157">
        <f>M10+M12+M15+M22</f>
        <v>159</v>
      </c>
      <c r="N23" s="157">
        <f>N10</f>
        <v>20</v>
      </c>
      <c r="O23" s="111">
        <f t="shared" si="0"/>
        <v>115</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83" t="s">
        <v>14</v>
      </c>
      <c r="C27" s="177" t="s">
        <v>98</v>
      </c>
      <c r="D27" s="177"/>
      <c r="E27" s="177"/>
      <c r="F27" s="181" t="s">
        <v>99</v>
      </c>
      <c r="G27" s="182"/>
      <c r="H27" s="186" t="s">
        <v>88</v>
      </c>
      <c r="I27" s="187"/>
      <c r="J27" s="187"/>
      <c r="K27" s="187"/>
      <c r="L27" s="187"/>
      <c r="M27" s="188"/>
      <c r="N27" s="174" t="s">
        <v>149</v>
      </c>
    </row>
    <row r="28" spans="1:14" ht="15.75" customHeight="1">
      <c r="A28" s="184"/>
      <c r="C28" s="177"/>
      <c r="D28" s="177"/>
      <c r="E28" s="177"/>
      <c r="F28" s="178" t="s">
        <v>100</v>
      </c>
      <c r="G28" s="197" t="s">
        <v>236</v>
      </c>
      <c r="H28" s="189" t="s">
        <v>100</v>
      </c>
      <c r="I28" s="194" t="s">
        <v>0</v>
      </c>
      <c r="J28" s="195"/>
      <c r="K28" s="195"/>
      <c r="L28" s="195"/>
      <c r="M28" s="196"/>
      <c r="N28" s="174"/>
    </row>
    <row r="29" spans="1:14" ht="58.5" customHeight="1">
      <c r="A29" s="185"/>
      <c r="C29" s="177"/>
      <c r="D29" s="177"/>
      <c r="E29" s="177"/>
      <c r="F29" s="176"/>
      <c r="G29" s="190"/>
      <c r="H29" s="190"/>
      <c r="I29" s="64" t="s">
        <v>16</v>
      </c>
      <c r="J29" s="64" t="s">
        <v>153</v>
      </c>
      <c r="K29" s="64" t="s">
        <v>18</v>
      </c>
      <c r="L29" s="64" t="s">
        <v>19</v>
      </c>
      <c r="M29" s="104" t="s">
        <v>135</v>
      </c>
      <c r="N29" s="174"/>
    </row>
    <row r="30" spans="1:14" ht="17.25" customHeight="1">
      <c r="A30" s="91" t="s">
        <v>2</v>
      </c>
      <c r="C30" s="177" t="s">
        <v>3</v>
      </c>
      <c r="D30" s="177"/>
      <c r="E30" s="177"/>
      <c r="F30" s="103">
        <v>1</v>
      </c>
      <c r="G30" s="103">
        <v>2</v>
      </c>
      <c r="H30" s="103">
        <v>3</v>
      </c>
      <c r="I30" s="103">
        <v>4</v>
      </c>
      <c r="J30" s="103">
        <v>5</v>
      </c>
      <c r="K30" s="103">
        <v>6</v>
      </c>
      <c r="L30" s="103">
        <v>7</v>
      </c>
      <c r="M30" s="103">
        <v>8</v>
      </c>
      <c r="N30" s="103">
        <v>9</v>
      </c>
    </row>
    <row r="31" spans="1:14" ht="19.5" customHeight="1">
      <c r="A31" s="90">
        <v>1</v>
      </c>
      <c r="C31" s="179" t="s">
        <v>239</v>
      </c>
      <c r="D31" s="179"/>
      <c r="E31" s="179"/>
      <c r="F31" s="167">
        <v>1979</v>
      </c>
      <c r="G31" s="167">
        <v>1436</v>
      </c>
      <c r="H31" s="167">
        <v>1398</v>
      </c>
      <c r="I31" s="167">
        <v>1237</v>
      </c>
      <c r="J31" s="167">
        <v>864</v>
      </c>
      <c r="K31" s="167">
        <v>29</v>
      </c>
      <c r="L31" s="167">
        <v>115</v>
      </c>
      <c r="M31" s="167">
        <v>53</v>
      </c>
      <c r="N31" s="167">
        <v>581</v>
      </c>
    </row>
    <row r="32" spans="1:14" ht="17.25" customHeight="1">
      <c r="A32" s="90">
        <v>2</v>
      </c>
      <c r="C32" s="180" t="s">
        <v>118</v>
      </c>
      <c r="D32" s="180"/>
      <c r="E32" s="180"/>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C22:D22"/>
    <mergeCell ref="C16:C21"/>
    <mergeCell ref="C6:D8"/>
    <mergeCell ref="C9:D9"/>
    <mergeCell ref="C10:D10"/>
    <mergeCell ref="C12:D12"/>
    <mergeCell ref="C13:C14"/>
    <mergeCell ref="N27:N29"/>
    <mergeCell ref="G6:L6"/>
    <mergeCell ref="H7:L7"/>
    <mergeCell ref="F7:F8"/>
    <mergeCell ref="A25:N25"/>
    <mergeCell ref="I28:M28"/>
    <mergeCell ref="G28:G29"/>
    <mergeCell ref="G7:G8"/>
    <mergeCell ref="E6:F6"/>
    <mergeCell ref="E7:E8"/>
    <mergeCell ref="D2:N2"/>
    <mergeCell ref="N6:N8"/>
    <mergeCell ref="M6:M8"/>
    <mergeCell ref="C15:D15"/>
    <mergeCell ref="C11:D11"/>
    <mergeCell ref="A4:N4"/>
    <mergeCell ref="A6:A8"/>
    <mergeCell ref="C23:D23"/>
    <mergeCell ref="C31:E31"/>
    <mergeCell ref="C32:E32"/>
    <mergeCell ref="F28:F29"/>
    <mergeCell ref="C27:E29"/>
    <mergeCell ref="C30:E30"/>
    <mergeCell ref="F27:G27"/>
    <mergeCell ref="A27:A29"/>
    <mergeCell ref="H27:M27"/>
    <mergeCell ref="H28:H29"/>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&amp;L0E11C65E&amp;CФорма № Зведений- 2-А, Підрозділ: ТУ ДСА України в Полтавській областi,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v>2</v>
      </c>
      <c r="E8" s="163">
        <v>1</v>
      </c>
      <c r="F8" s="166">
        <v>1</v>
      </c>
      <c r="G8" s="162">
        <v>1</v>
      </c>
      <c r="H8" s="162"/>
      <c r="I8" s="162"/>
      <c r="J8" s="162"/>
      <c r="K8" s="162">
        <v>1</v>
      </c>
      <c r="L8" s="162">
        <v>1</v>
      </c>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v>20</v>
      </c>
      <c r="D9" s="163">
        <v>33</v>
      </c>
      <c r="E9" s="163">
        <v>35</v>
      </c>
      <c r="F9" s="163">
        <v>27</v>
      </c>
      <c r="G9" s="163">
        <v>19</v>
      </c>
      <c r="H9" s="163">
        <v>1</v>
      </c>
      <c r="I9" s="163">
        <v>1</v>
      </c>
      <c r="J9" s="163">
        <v>6</v>
      </c>
      <c r="K9" s="162">
        <v>18</v>
      </c>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v>16</v>
      </c>
      <c r="D10" s="163">
        <v>24</v>
      </c>
      <c r="E10" s="163">
        <v>27</v>
      </c>
      <c r="F10" s="163">
        <v>21</v>
      </c>
      <c r="G10" s="163">
        <v>13</v>
      </c>
      <c r="H10" s="163">
        <v>1</v>
      </c>
      <c r="I10" s="163"/>
      <c r="J10" s="163">
        <v>5</v>
      </c>
      <c r="K10" s="162">
        <v>13</v>
      </c>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v>150</v>
      </c>
      <c r="D12" s="163">
        <v>441</v>
      </c>
      <c r="E12" s="163">
        <v>385</v>
      </c>
      <c r="F12" s="163">
        <v>343</v>
      </c>
      <c r="G12" s="163">
        <v>213</v>
      </c>
      <c r="H12" s="163">
        <v>2</v>
      </c>
      <c r="I12" s="163">
        <v>4</v>
      </c>
      <c r="J12" s="163">
        <v>36</v>
      </c>
      <c r="K12" s="162">
        <v>206</v>
      </c>
      <c r="L12" s="163">
        <v>2</v>
      </c>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v>6</v>
      </c>
      <c r="E13" s="163">
        <v>4</v>
      </c>
      <c r="F13" s="163">
        <v>4</v>
      </c>
      <c r="G13" s="163">
        <v>4</v>
      </c>
      <c r="H13" s="163"/>
      <c r="I13" s="163"/>
      <c r="J13" s="163"/>
      <c r="K13" s="162">
        <v>2</v>
      </c>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v>3</v>
      </c>
      <c r="E15" s="163">
        <v>3</v>
      </c>
      <c r="F15" s="163">
        <v>3</v>
      </c>
      <c r="G15" s="163">
        <v>3</v>
      </c>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v>3</v>
      </c>
      <c r="E16" s="163">
        <v>1</v>
      </c>
      <c r="F16" s="163">
        <v>1</v>
      </c>
      <c r="G16" s="163">
        <v>1</v>
      </c>
      <c r="H16" s="163"/>
      <c r="I16" s="163"/>
      <c r="J16" s="163"/>
      <c r="K16" s="162">
        <v>2</v>
      </c>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v>3</v>
      </c>
      <c r="D20" s="163">
        <v>5</v>
      </c>
      <c r="E20" s="163">
        <v>7</v>
      </c>
      <c r="F20" s="163">
        <v>5</v>
      </c>
      <c r="G20" s="163">
        <v>5</v>
      </c>
      <c r="H20" s="163"/>
      <c r="I20" s="163"/>
      <c r="J20" s="163">
        <v>2</v>
      </c>
      <c r="K20" s="162">
        <v>1</v>
      </c>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v>1</v>
      </c>
      <c r="E22" s="163">
        <v>1</v>
      </c>
      <c r="F22" s="163">
        <v>1</v>
      </c>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v>141</v>
      </c>
      <c r="D24" s="163">
        <v>399</v>
      </c>
      <c r="E24" s="163">
        <v>347</v>
      </c>
      <c r="F24" s="163">
        <v>309</v>
      </c>
      <c r="G24" s="163">
        <v>181</v>
      </c>
      <c r="H24" s="163">
        <v>1</v>
      </c>
      <c r="I24" s="163">
        <v>3</v>
      </c>
      <c r="J24" s="163">
        <v>34</v>
      </c>
      <c r="K24" s="162">
        <v>193</v>
      </c>
      <c r="L24" s="163">
        <v>1</v>
      </c>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v>114</v>
      </c>
      <c r="D25" s="163">
        <v>334</v>
      </c>
      <c r="E25" s="163">
        <v>289</v>
      </c>
      <c r="F25" s="163">
        <v>259</v>
      </c>
      <c r="G25" s="163">
        <v>147</v>
      </c>
      <c r="H25" s="163">
        <v>1</v>
      </c>
      <c r="I25" s="163">
        <v>2</v>
      </c>
      <c r="J25" s="163">
        <v>27</v>
      </c>
      <c r="K25" s="162">
        <v>159</v>
      </c>
      <c r="L25" s="163">
        <v>1</v>
      </c>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v>1</v>
      </c>
      <c r="D26" s="163">
        <v>2</v>
      </c>
      <c r="E26" s="163">
        <v>2</v>
      </c>
      <c r="F26" s="163">
        <v>2</v>
      </c>
      <c r="G26" s="163">
        <v>2</v>
      </c>
      <c r="H26" s="163"/>
      <c r="I26" s="163"/>
      <c r="J26" s="163"/>
      <c r="K26" s="162">
        <v>1</v>
      </c>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v>1</v>
      </c>
      <c r="D29" s="163">
        <v>1</v>
      </c>
      <c r="E29" s="163">
        <v>1</v>
      </c>
      <c r="F29" s="163">
        <v>1</v>
      </c>
      <c r="G29" s="163"/>
      <c r="H29" s="163"/>
      <c r="I29" s="163"/>
      <c r="J29" s="163"/>
      <c r="K29" s="162">
        <v>1</v>
      </c>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v>11</v>
      </c>
      <c r="D30" s="163">
        <v>22</v>
      </c>
      <c r="E30" s="163">
        <v>17</v>
      </c>
      <c r="F30" s="163">
        <v>15</v>
      </c>
      <c r="G30" s="163">
        <v>5</v>
      </c>
      <c r="H30" s="163"/>
      <c r="I30" s="163"/>
      <c r="J30" s="163">
        <v>2</v>
      </c>
      <c r="K30" s="162">
        <v>16</v>
      </c>
      <c r="L30" s="163">
        <v>2</v>
      </c>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v>1</v>
      </c>
      <c r="D31" s="163">
        <v>4</v>
      </c>
      <c r="E31" s="163">
        <v>3</v>
      </c>
      <c r="F31" s="163">
        <v>2</v>
      </c>
      <c r="G31" s="163">
        <v>1</v>
      </c>
      <c r="H31" s="163"/>
      <c r="I31" s="163"/>
      <c r="J31" s="163">
        <v>1</v>
      </c>
      <c r="K31" s="162">
        <v>2</v>
      </c>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v>1</v>
      </c>
      <c r="D33" s="163">
        <v>1</v>
      </c>
      <c r="E33" s="163">
        <v>1</v>
      </c>
      <c r="F33" s="163">
        <v>1</v>
      </c>
      <c r="G33" s="163"/>
      <c r="H33" s="163"/>
      <c r="I33" s="163"/>
      <c r="J33" s="163"/>
      <c r="K33" s="162">
        <v>1</v>
      </c>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v>3</v>
      </c>
      <c r="D34" s="163">
        <v>13</v>
      </c>
      <c r="E34" s="163">
        <v>10</v>
      </c>
      <c r="F34" s="163">
        <v>10</v>
      </c>
      <c r="G34" s="163">
        <v>2</v>
      </c>
      <c r="H34" s="163"/>
      <c r="I34" s="163"/>
      <c r="J34" s="163"/>
      <c r="K34" s="162">
        <v>6</v>
      </c>
      <c r="L34" s="163">
        <v>1</v>
      </c>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v>1</v>
      </c>
      <c r="E35" s="163"/>
      <c r="F35" s="163"/>
      <c r="G35" s="163"/>
      <c r="H35" s="163"/>
      <c r="I35" s="163"/>
      <c r="J35" s="163"/>
      <c r="K35" s="162">
        <v>1</v>
      </c>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v>1</v>
      </c>
      <c r="E36" s="163">
        <v>1</v>
      </c>
      <c r="F36" s="163">
        <v>1</v>
      </c>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v>1</v>
      </c>
      <c r="D38" s="163"/>
      <c r="E38" s="163">
        <v>1</v>
      </c>
      <c r="F38" s="163"/>
      <c r="G38" s="163"/>
      <c r="H38" s="163"/>
      <c r="I38" s="163"/>
      <c r="J38" s="163">
        <v>1</v>
      </c>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v>4</v>
      </c>
      <c r="D39" s="163">
        <v>2</v>
      </c>
      <c r="E39" s="163">
        <v>2</v>
      </c>
      <c r="F39" s="163">
        <v>2</v>
      </c>
      <c r="G39" s="163">
        <v>2</v>
      </c>
      <c r="H39" s="163"/>
      <c r="I39" s="163"/>
      <c r="J39" s="163"/>
      <c r="K39" s="162">
        <v>4</v>
      </c>
      <c r="L39" s="163">
        <v>1</v>
      </c>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v>1</v>
      </c>
      <c r="D40" s="163">
        <v>2</v>
      </c>
      <c r="E40" s="163">
        <v>1</v>
      </c>
      <c r="F40" s="163">
        <v>1</v>
      </c>
      <c r="G40" s="163"/>
      <c r="H40" s="163"/>
      <c r="I40" s="163"/>
      <c r="J40" s="163"/>
      <c r="K40" s="162">
        <v>2</v>
      </c>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v>1</v>
      </c>
      <c r="D42" s="163">
        <v>2</v>
      </c>
      <c r="E42" s="163">
        <v>1</v>
      </c>
      <c r="F42" s="163">
        <v>1</v>
      </c>
      <c r="G42" s="163"/>
      <c r="H42" s="163"/>
      <c r="I42" s="163"/>
      <c r="J42" s="163"/>
      <c r="K42" s="162">
        <v>2</v>
      </c>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v>49</v>
      </c>
      <c r="D43" s="163">
        <v>47</v>
      </c>
      <c r="E43" s="163">
        <v>56</v>
      </c>
      <c r="F43" s="163">
        <v>42</v>
      </c>
      <c r="G43" s="163">
        <v>26</v>
      </c>
      <c r="H43" s="163">
        <v>3</v>
      </c>
      <c r="I43" s="163">
        <v>6</v>
      </c>
      <c r="J43" s="163">
        <v>5</v>
      </c>
      <c r="K43" s="162">
        <v>40</v>
      </c>
      <c r="L43" s="163">
        <v>3</v>
      </c>
      <c r="M43" s="163">
        <v>12702</v>
      </c>
      <c r="N43" s="164">
        <v>2702</v>
      </c>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v>14</v>
      </c>
      <c r="D44" s="163">
        <v>8</v>
      </c>
      <c r="E44" s="163">
        <v>11</v>
      </c>
      <c r="F44" s="163">
        <v>10</v>
      </c>
      <c r="G44" s="163">
        <v>7</v>
      </c>
      <c r="H44" s="163"/>
      <c r="I44" s="163"/>
      <c r="J44" s="163">
        <v>1</v>
      </c>
      <c r="K44" s="162">
        <v>11</v>
      </c>
      <c r="L44" s="163">
        <v>1</v>
      </c>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v>20</v>
      </c>
      <c r="D45" s="163">
        <v>24</v>
      </c>
      <c r="E45" s="163">
        <v>27</v>
      </c>
      <c r="F45" s="163">
        <v>20</v>
      </c>
      <c r="G45" s="163">
        <v>12</v>
      </c>
      <c r="H45" s="163">
        <v>3</v>
      </c>
      <c r="I45" s="163">
        <v>1</v>
      </c>
      <c r="J45" s="163">
        <v>3</v>
      </c>
      <c r="K45" s="162">
        <v>17</v>
      </c>
      <c r="L45" s="163"/>
      <c r="M45" s="163">
        <v>11102</v>
      </c>
      <c r="N45" s="164">
        <v>1102</v>
      </c>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v>12</v>
      </c>
      <c r="D46" s="163">
        <v>14</v>
      </c>
      <c r="E46" s="163">
        <v>13</v>
      </c>
      <c r="F46" s="163">
        <v>11</v>
      </c>
      <c r="G46" s="163">
        <v>6</v>
      </c>
      <c r="H46" s="163">
        <v>2</v>
      </c>
      <c r="I46" s="163"/>
      <c r="J46" s="163"/>
      <c r="K46" s="162">
        <v>13</v>
      </c>
      <c r="L46" s="163"/>
      <c r="M46" s="163">
        <v>1102</v>
      </c>
      <c r="N46" s="164">
        <v>1102</v>
      </c>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v>5</v>
      </c>
      <c r="D48" s="163">
        <v>4</v>
      </c>
      <c r="E48" s="163">
        <v>5</v>
      </c>
      <c r="F48" s="163">
        <v>1</v>
      </c>
      <c r="G48" s="163">
        <v>1</v>
      </c>
      <c r="H48" s="163"/>
      <c r="I48" s="163">
        <v>3</v>
      </c>
      <c r="J48" s="163">
        <v>1</v>
      </c>
      <c r="K48" s="162">
        <v>4</v>
      </c>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v>2</v>
      </c>
      <c r="D49" s="163">
        <v>8</v>
      </c>
      <c r="E49" s="163">
        <v>5</v>
      </c>
      <c r="F49" s="163">
        <v>4</v>
      </c>
      <c r="G49" s="163">
        <v>3</v>
      </c>
      <c r="H49" s="163"/>
      <c r="I49" s="163"/>
      <c r="J49" s="163">
        <v>1</v>
      </c>
      <c r="K49" s="162">
        <v>5</v>
      </c>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v>2</v>
      </c>
      <c r="D50" s="163">
        <v>1</v>
      </c>
      <c r="E50" s="163">
        <v>3</v>
      </c>
      <c r="F50" s="163">
        <v>2</v>
      </c>
      <c r="G50" s="163">
        <v>2</v>
      </c>
      <c r="H50" s="163"/>
      <c r="I50" s="163"/>
      <c r="J50" s="163">
        <v>1</v>
      </c>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v>13</v>
      </c>
      <c r="D52" s="163">
        <v>9</v>
      </c>
      <c r="E52" s="163">
        <v>12</v>
      </c>
      <c r="F52" s="163">
        <v>11</v>
      </c>
      <c r="G52" s="163">
        <v>10</v>
      </c>
      <c r="H52" s="163"/>
      <c r="I52" s="163"/>
      <c r="J52" s="163">
        <v>1</v>
      </c>
      <c r="K52" s="162">
        <v>10</v>
      </c>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v>4</v>
      </c>
      <c r="D58" s="163">
        <v>1</v>
      </c>
      <c r="E58" s="163">
        <v>1</v>
      </c>
      <c r="F58" s="163">
        <v>1</v>
      </c>
      <c r="G58" s="163"/>
      <c r="H58" s="163"/>
      <c r="I58" s="163"/>
      <c r="J58" s="163"/>
      <c r="K58" s="162">
        <v>4</v>
      </c>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v>1</v>
      </c>
      <c r="D60" s="163"/>
      <c r="E60" s="163"/>
      <c r="F60" s="163"/>
      <c r="G60" s="163"/>
      <c r="H60" s="163"/>
      <c r="I60" s="163"/>
      <c r="J60" s="163"/>
      <c r="K60" s="162">
        <v>1</v>
      </c>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v>3</v>
      </c>
      <c r="D70" s="163">
        <v>1</v>
      </c>
      <c r="E70" s="163">
        <v>1</v>
      </c>
      <c r="F70" s="163">
        <v>1</v>
      </c>
      <c r="G70" s="163"/>
      <c r="H70" s="163"/>
      <c r="I70" s="163"/>
      <c r="J70" s="163"/>
      <c r="K70" s="162">
        <v>3</v>
      </c>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v>30</v>
      </c>
      <c r="D79" s="163">
        <v>87</v>
      </c>
      <c r="E79" s="163">
        <v>78</v>
      </c>
      <c r="F79" s="163">
        <v>68</v>
      </c>
      <c r="G79" s="163">
        <v>46</v>
      </c>
      <c r="H79" s="163">
        <v>1</v>
      </c>
      <c r="I79" s="163">
        <v>5</v>
      </c>
      <c r="J79" s="163">
        <v>4</v>
      </c>
      <c r="K79" s="162">
        <v>39</v>
      </c>
      <c r="L79" s="163">
        <v>1</v>
      </c>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v>1</v>
      </c>
      <c r="D87" s="163"/>
      <c r="E87" s="163">
        <v>1</v>
      </c>
      <c r="F87" s="163">
        <v>1</v>
      </c>
      <c r="G87" s="163">
        <v>1</v>
      </c>
      <c r="H87" s="163"/>
      <c r="I87" s="163"/>
      <c r="J87" s="163"/>
      <c r="K87" s="162"/>
      <c r="L87" s="163"/>
      <c r="M87" s="163"/>
      <c r="N87" s="164"/>
      <c r="O87" s="163"/>
      <c r="P87" s="60"/>
    </row>
    <row r="88" spans="1:15" s="100" customFormat="1" ht="57.75" customHeight="1">
      <c r="A88" s="46">
        <v>81</v>
      </c>
      <c r="B88" s="116" t="s">
        <v>189</v>
      </c>
      <c r="C88" s="164">
        <v>244</v>
      </c>
      <c r="D88" s="163">
        <v>611</v>
      </c>
      <c r="E88" s="163">
        <v>651</v>
      </c>
      <c r="F88" s="163">
        <v>575</v>
      </c>
      <c r="G88" s="163">
        <v>400</v>
      </c>
      <c r="H88" s="163">
        <v>10</v>
      </c>
      <c r="I88" s="163">
        <v>11</v>
      </c>
      <c r="J88" s="163">
        <v>55</v>
      </c>
      <c r="K88" s="162">
        <v>204</v>
      </c>
      <c r="L88" s="163">
        <v>7</v>
      </c>
      <c r="M88" s="163">
        <v>1060351</v>
      </c>
      <c r="N88" s="164">
        <v>291213</v>
      </c>
      <c r="O88" s="163"/>
    </row>
    <row r="89" spans="1:16" s="4" customFormat="1" ht="33" customHeight="1">
      <c r="A89" s="44">
        <v>82</v>
      </c>
      <c r="B89" s="114" t="s">
        <v>188</v>
      </c>
      <c r="C89" s="164">
        <v>7</v>
      </c>
      <c r="D89" s="163">
        <v>5</v>
      </c>
      <c r="E89" s="163">
        <v>9</v>
      </c>
      <c r="F89" s="163">
        <v>8</v>
      </c>
      <c r="G89" s="163">
        <v>8</v>
      </c>
      <c r="H89" s="163"/>
      <c r="I89" s="163"/>
      <c r="J89" s="163">
        <v>1</v>
      </c>
      <c r="K89" s="162">
        <v>3</v>
      </c>
      <c r="L89" s="163">
        <v>1</v>
      </c>
      <c r="M89" s="163"/>
      <c r="N89" s="164"/>
      <c r="O89" s="163"/>
      <c r="P89" s="60"/>
    </row>
    <row r="90" spans="1:16" s="4" customFormat="1" ht="69.75" customHeight="1">
      <c r="A90" s="46">
        <v>83</v>
      </c>
      <c r="B90" s="114" t="s">
        <v>187</v>
      </c>
      <c r="C90" s="164">
        <v>145</v>
      </c>
      <c r="D90" s="163">
        <v>329</v>
      </c>
      <c r="E90" s="163">
        <v>365</v>
      </c>
      <c r="F90" s="163">
        <v>333</v>
      </c>
      <c r="G90" s="163">
        <v>236</v>
      </c>
      <c r="H90" s="163">
        <v>3</v>
      </c>
      <c r="I90" s="163">
        <v>3</v>
      </c>
      <c r="J90" s="163">
        <v>26</v>
      </c>
      <c r="K90" s="162">
        <v>109</v>
      </c>
      <c r="L90" s="163">
        <v>4</v>
      </c>
      <c r="M90" s="163">
        <v>295281</v>
      </c>
      <c r="N90" s="164">
        <v>551</v>
      </c>
      <c r="O90" s="163"/>
      <c r="P90" s="60"/>
    </row>
    <row r="91" spans="1:16" s="4" customFormat="1" ht="43.5" customHeight="1">
      <c r="A91" s="44">
        <v>84</v>
      </c>
      <c r="B91" s="115" t="s">
        <v>65</v>
      </c>
      <c r="C91" s="164">
        <v>1</v>
      </c>
      <c r="D91" s="163"/>
      <c r="E91" s="163">
        <v>1</v>
      </c>
      <c r="F91" s="163">
        <v>1</v>
      </c>
      <c r="G91" s="163">
        <v>1</v>
      </c>
      <c r="H91" s="163"/>
      <c r="I91" s="163"/>
      <c r="J91" s="163"/>
      <c r="K91" s="162"/>
      <c r="L91" s="163"/>
      <c r="M91" s="163"/>
      <c r="N91" s="164"/>
      <c r="O91" s="163"/>
      <c r="P91" s="60"/>
    </row>
    <row r="92" spans="1:16" s="4" customFormat="1" ht="38.25" customHeight="1">
      <c r="A92" s="46">
        <v>85</v>
      </c>
      <c r="B92" s="115" t="s">
        <v>86</v>
      </c>
      <c r="C92" s="164"/>
      <c r="D92" s="163">
        <v>1</v>
      </c>
      <c r="E92" s="163"/>
      <c r="F92" s="163"/>
      <c r="G92" s="163"/>
      <c r="H92" s="163"/>
      <c r="I92" s="163"/>
      <c r="J92" s="163"/>
      <c r="K92" s="162">
        <v>1</v>
      </c>
      <c r="L92" s="163"/>
      <c r="M92" s="163">
        <v>290000</v>
      </c>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84</v>
      </c>
      <c r="D94" s="163">
        <v>245</v>
      </c>
      <c r="E94" s="163">
        <v>270</v>
      </c>
      <c r="F94" s="163">
        <v>245</v>
      </c>
      <c r="G94" s="163">
        <v>162</v>
      </c>
      <c r="H94" s="163">
        <v>3</v>
      </c>
      <c r="I94" s="163">
        <v>2</v>
      </c>
      <c r="J94" s="163">
        <v>20</v>
      </c>
      <c r="K94" s="162">
        <v>59</v>
      </c>
      <c r="L94" s="163">
        <v>3</v>
      </c>
      <c r="M94" s="163">
        <v>551</v>
      </c>
      <c r="N94" s="164">
        <v>551</v>
      </c>
      <c r="O94" s="163"/>
      <c r="P94" s="60"/>
    </row>
    <row r="95" spans="1:16" s="4" customFormat="1" ht="25.5" customHeight="1">
      <c r="A95" s="44">
        <v>88</v>
      </c>
      <c r="B95" s="114" t="s">
        <v>68</v>
      </c>
      <c r="C95" s="164">
        <v>45</v>
      </c>
      <c r="D95" s="163">
        <v>144</v>
      </c>
      <c r="E95" s="163">
        <v>141</v>
      </c>
      <c r="F95" s="163">
        <v>118</v>
      </c>
      <c r="G95" s="163">
        <v>58</v>
      </c>
      <c r="H95" s="163">
        <v>4</v>
      </c>
      <c r="I95" s="163">
        <v>2</v>
      </c>
      <c r="J95" s="163">
        <v>17</v>
      </c>
      <c r="K95" s="162">
        <v>48</v>
      </c>
      <c r="L95" s="163">
        <v>1</v>
      </c>
      <c r="M95" s="163">
        <v>657229</v>
      </c>
      <c r="N95" s="164">
        <v>290662</v>
      </c>
      <c r="O95" s="163"/>
      <c r="P95" s="60"/>
    </row>
    <row r="96" spans="1:16" s="4" customFormat="1" ht="18" customHeight="1">
      <c r="A96" s="46">
        <v>89</v>
      </c>
      <c r="B96" s="115" t="s">
        <v>69</v>
      </c>
      <c r="C96" s="164"/>
      <c r="D96" s="163">
        <v>2</v>
      </c>
      <c r="E96" s="163">
        <v>1</v>
      </c>
      <c r="F96" s="163">
        <v>1</v>
      </c>
      <c r="G96" s="163"/>
      <c r="H96" s="163"/>
      <c r="I96" s="163"/>
      <c r="J96" s="163"/>
      <c r="K96" s="162">
        <v>1</v>
      </c>
      <c r="L96" s="163"/>
      <c r="M96" s="163"/>
      <c r="N96" s="164"/>
      <c r="O96" s="163"/>
      <c r="P96" s="61"/>
    </row>
    <row r="97" spans="1:16" s="4" customFormat="1" ht="27" customHeight="1">
      <c r="A97" s="44">
        <v>90</v>
      </c>
      <c r="B97" s="115" t="s">
        <v>70</v>
      </c>
      <c r="C97" s="164">
        <v>9</v>
      </c>
      <c r="D97" s="163">
        <v>27</v>
      </c>
      <c r="E97" s="163">
        <v>22</v>
      </c>
      <c r="F97" s="163">
        <v>17</v>
      </c>
      <c r="G97" s="163">
        <v>16</v>
      </c>
      <c r="H97" s="163">
        <v>1</v>
      </c>
      <c r="I97" s="163"/>
      <c r="J97" s="163">
        <v>4</v>
      </c>
      <c r="K97" s="162">
        <v>14</v>
      </c>
      <c r="L97" s="163"/>
      <c r="M97" s="163">
        <v>136615</v>
      </c>
      <c r="N97" s="164"/>
      <c r="O97" s="163"/>
      <c r="P97" s="61"/>
    </row>
    <row r="98" spans="1:16" s="4" customFormat="1" ht="18.75" customHeight="1">
      <c r="A98" s="46">
        <v>91</v>
      </c>
      <c r="B98" s="115" t="s">
        <v>71</v>
      </c>
      <c r="C98" s="164">
        <v>4</v>
      </c>
      <c r="D98" s="163">
        <v>17</v>
      </c>
      <c r="E98" s="163">
        <v>15</v>
      </c>
      <c r="F98" s="163">
        <v>11</v>
      </c>
      <c r="G98" s="163">
        <v>9</v>
      </c>
      <c r="H98" s="163"/>
      <c r="I98" s="163">
        <v>1</v>
      </c>
      <c r="J98" s="163">
        <v>3</v>
      </c>
      <c r="K98" s="162">
        <v>6</v>
      </c>
      <c r="L98" s="163"/>
      <c r="M98" s="163">
        <v>129940</v>
      </c>
      <c r="N98" s="164">
        <v>51612</v>
      </c>
      <c r="O98" s="163"/>
      <c r="P98" s="61"/>
    </row>
    <row r="99" spans="1:16" s="4" customFormat="1" ht="15.75" customHeight="1">
      <c r="A99" s="44">
        <v>92</v>
      </c>
      <c r="B99" s="115" t="s">
        <v>72</v>
      </c>
      <c r="C99" s="164">
        <v>5</v>
      </c>
      <c r="D99" s="163">
        <v>22</v>
      </c>
      <c r="E99" s="163">
        <v>18</v>
      </c>
      <c r="F99" s="163">
        <v>14</v>
      </c>
      <c r="G99" s="163">
        <v>9</v>
      </c>
      <c r="H99" s="163">
        <v>1</v>
      </c>
      <c r="I99" s="163"/>
      <c r="J99" s="163">
        <v>3</v>
      </c>
      <c r="K99" s="162">
        <v>9</v>
      </c>
      <c r="L99" s="163"/>
      <c r="M99" s="163">
        <v>219592</v>
      </c>
      <c r="N99" s="164">
        <v>214343</v>
      </c>
      <c r="O99" s="163"/>
      <c r="P99" s="61"/>
    </row>
    <row r="100" spans="1:16" s="4" customFormat="1" ht="25.5" customHeight="1">
      <c r="A100" s="46">
        <v>93</v>
      </c>
      <c r="B100" s="114" t="s">
        <v>241</v>
      </c>
      <c r="C100" s="164">
        <v>8</v>
      </c>
      <c r="D100" s="163">
        <v>10</v>
      </c>
      <c r="E100" s="163">
        <v>12</v>
      </c>
      <c r="F100" s="163">
        <v>7</v>
      </c>
      <c r="G100" s="163">
        <v>4</v>
      </c>
      <c r="H100" s="163">
        <v>1</v>
      </c>
      <c r="I100" s="163">
        <v>4</v>
      </c>
      <c r="J100" s="163"/>
      <c r="K100" s="162">
        <v>6</v>
      </c>
      <c r="L100" s="163">
        <v>1</v>
      </c>
      <c r="M100" s="163">
        <v>18676</v>
      </c>
      <c r="N100" s="164"/>
      <c r="O100" s="163"/>
      <c r="P100" s="61"/>
    </row>
    <row r="101" spans="1:16" s="4" customFormat="1" ht="18.75" customHeight="1">
      <c r="A101" s="44">
        <v>94</v>
      </c>
      <c r="B101" s="115" t="s">
        <v>190</v>
      </c>
      <c r="C101" s="164">
        <v>5</v>
      </c>
      <c r="D101" s="163">
        <v>5</v>
      </c>
      <c r="E101" s="163">
        <v>6</v>
      </c>
      <c r="F101" s="163">
        <v>5</v>
      </c>
      <c r="G101" s="163">
        <v>3</v>
      </c>
      <c r="H101" s="163">
        <v>1</v>
      </c>
      <c r="I101" s="163"/>
      <c r="J101" s="163"/>
      <c r="K101" s="162">
        <v>4</v>
      </c>
      <c r="L101" s="163">
        <v>1</v>
      </c>
      <c r="M101" s="163"/>
      <c r="N101" s="164"/>
      <c r="O101" s="163"/>
      <c r="P101" s="61"/>
    </row>
    <row r="102" spans="1:16" s="4" customFormat="1" ht="18.75" customHeight="1">
      <c r="A102" s="46">
        <v>95</v>
      </c>
      <c r="B102" s="115" t="s">
        <v>191</v>
      </c>
      <c r="C102" s="164">
        <v>1</v>
      </c>
      <c r="D102" s="163">
        <v>3</v>
      </c>
      <c r="E102" s="163">
        <v>2</v>
      </c>
      <c r="F102" s="163">
        <v>1</v>
      </c>
      <c r="G102" s="163"/>
      <c r="H102" s="163"/>
      <c r="I102" s="163">
        <v>1</v>
      </c>
      <c r="J102" s="163"/>
      <c r="K102" s="162">
        <v>2</v>
      </c>
      <c r="L102" s="163"/>
      <c r="M102" s="163"/>
      <c r="N102" s="164"/>
      <c r="O102" s="163"/>
      <c r="P102" s="61"/>
    </row>
    <row r="103" spans="1:15" s="100" customFormat="1" ht="24.75" customHeight="1">
      <c r="A103" s="44">
        <v>96</v>
      </c>
      <c r="B103" s="116" t="s">
        <v>73</v>
      </c>
      <c r="C103" s="164">
        <v>18</v>
      </c>
      <c r="D103" s="163">
        <v>160</v>
      </c>
      <c r="E103" s="163">
        <v>151</v>
      </c>
      <c r="F103" s="163">
        <v>144</v>
      </c>
      <c r="G103" s="163">
        <v>137</v>
      </c>
      <c r="H103" s="163"/>
      <c r="I103" s="163">
        <v>2</v>
      </c>
      <c r="J103" s="163">
        <v>5</v>
      </c>
      <c r="K103" s="162">
        <v>27</v>
      </c>
      <c r="L103" s="163">
        <v>1</v>
      </c>
      <c r="M103" s="163">
        <v>19180</v>
      </c>
      <c r="N103" s="164"/>
      <c r="O103" s="163"/>
    </row>
    <row r="104" spans="1:16" s="4" customFormat="1" ht="18.75" customHeight="1">
      <c r="A104" s="46">
        <v>97</v>
      </c>
      <c r="B104" s="115" t="s">
        <v>74</v>
      </c>
      <c r="C104" s="164">
        <v>3</v>
      </c>
      <c r="D104" s="163">
        <v>1</v>
      </c>
      <c r="E104" s="163">
        <v>2</v>
      </c>
      <c r="F104" s="163">
        <v>2</v>
      </c>
      <c r="G104" s="163">
        <v>2</v>
      </c>
      <c r="H104" s="163"/>
      <c r="I104" s="163"/>
      <c r="J104" s="163"/>
      <c r="K104" s="162">
        <v>2</v>
      </c>
      <c r="L104" s="163"/>
      <c r="M104" s="163"/>
      <c r="N104" s="164"/>
      <c r="O104" s="163"/>
      <c r="P104" s="61"/>
    </row>
    <row r="105" spans="1:16" s="4" customFormat="1" ht="16.5" customHeight="1">
      <c r="A105" s="44">
        <v>98</v>
      </c>
      <c r="B105" s="115" t="s">
        <v>75</v>
      </c>
      <c r="C105" s="164">
        <v>1</v>
      </c>
      <c r="D105" s="163">
        <v>3</v>
      </c>
      <c r="E105" s="163">
        <v>3</v>
      </c>
      <c r="F105" s="163">
        <v>2</v>
      </c>
      <c r="G105" s="163">
        <v>2</v>
      </c>
      <c r="H105" s="163"/>
      <c r="I105" s="163">
        <v>1</v>
      </c>
      <c r="J105" s="163"/>
      <c r="K105" s="162">
        <v>1</v>
      </c>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v>1</v>
      </c>
      <c r="E107" s="163">
        <v>1</v>
      </c>
      <c r="F107" s="163"/>
      <c r="G107" s="163"/>
      <c r="H107" s="163"/>
      <c r="I107" s="163">
        <v>1</v>
      </c>
      <c r="J107" s="163"/>
      <c r="K107" s="162"/>
      <c r="L107" s="163"/>
      <c r="M107" s="163"/>
      <c r="N107" s="164"/>
      <c r="O107" s="163"/>
      <c r="P107" s="61"/>
    </row>
    <row r="108" spans="1:16" s="4" customFormat="1" ht="20.25" customHeight="1">
      <c r="A108" s="46">
        <v>101</v>
      </c>
      <c r="B108" s="115" t="s">
        <v>77</v>
      </c>
      <c r="C108" s="164">
        <v>13</v>
      </c>
      <c r="D108" s="163">
        <v>155</v>
      </c>
      <c r="E108" s="163">
        <v>144</v>
      </c>
      <c r="F108" s="163">
        <v>139</v>
      </c>
      <c r="G108" s="163">
        <v>133</v>
      </c>
      <c r="H108" s="163"/>
      <c r="I108" s="163"/>
      <c r="J108" s="163">
        <v>5</v>
      </c>
      <c r="K108" s="162">
        <v>24</v>
      </c>
      <c r="L108" s="163">
        <v>1</v>
      </c>
      <c r="M108" s="163">
        <v>19180</v>
      </c>
      <c r="N108" s="164"/>
      <c r="O108" s="163"/>
      <c r="P108" s="61"/>
    </row>
    <row r="109" spans="1:15" s="100" customFormat="1" ht="28.5" customHeight="1">
      <c r="A109" s="44">
        <v>102</v>
      </c>
      <c r="B109" s="116" t="s">
        <v>78</v>
      </c>
      <c r="C109" s="164">
        <v>5</v>
      </c>
      <c r="D109" s="163">
        <v>14</v>
      </c>
      <c r="E109" s="163">
        <v>6</v>
      </c>
      <c r="F109" s="163">
        <v>6</v>
      </c>
      <c r="G109" s="163">
        <v>4</v>
      </c>
      <c r="H109" s="163"/>
      <c r="I109" s="163"/>
      <c r="J109" s="163"/>
      <c r="K109" s="162">
        <v>13</v>
      </c>
      <c r="L109" s="163"/>
      <c r="M109" s="163">
        <v>35889</v>
      </c>
      <c r="N109" s="164">
        <v>35889</v>
      </c>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v>1</v>
      </c>
      <c r="D111" s="163">
        <v>2</v>
      </c>
      <c r="E111" s="163">
        <v>1</v>
      </c>
      <c r="F111" s="163">
        <v>1</v>
      </c>
      <c r="G111" s="163">
        <v>1</v>
      </c>
      <c r="H111" s="163"/>
      <c r="I111" s="163"/>
      <c r="J111" s="163"/>
      <c r="K111" s="162">
        <v>2</v>
      </c>
      <c r="L111" s="163"/>
      <c r="M111" s="163">
        <v>35889</v>
      </c>
      <c r="N111" s="164">
        <v>35889</v>
      </c>
      <c r="O111" s="163"/>
      <c r="P111" s="61"/>
      <c r="Q111" s="4"/>
      <c r="R111" s="4"/>
      <c r="S111" s="4"/>
    </row>
    <row r="112" spans="1:19" ht="19.5" customHeight="1">
      <c r="A112" s="46">
        <v>105</v>
      </c>
      <c r="B112" s="115" t="s">
        <v>81</v>
      </c>
      <c r="C112" s="164">
        <v>4</v>
      </c>
      <c r="D112" s="163">
        <v>9</v>
      </c>
      <c r="E112" s="163">
        <v>3</v>
      </c>
      <c r="F112" s="163">
        <v>3</v>
      </c>
      <c r="G112" s="163">
        <v>1</v>
      </c>
      <c r="H112" s="163"/>
      <c r="I112" s="163"/>
      <c r="J112" s="163"/>
      <c r="K112" s="162">
        <v>10</v>
      </c>
      <c r="L112" s="163"/>
      <c r="M112" s="163"/>
      <c r="N112" s="164"/>
      <c r="O112" s="163"/>
      <c r="P112" s="61"/>
      <c r="Q112" s="4"/>
      <c r="R112" s="4"/>
      <c r="S112" s="4"/>
    </row>
    <row r="113" spans="1:19" s="101" customFormat="1" ht="19.5" customHeight="1">
      <c r="A113" s="44">
        <v>106</v>
      </c>
      <c r="B113" s="116" t="s">
        <v>82</v>
      </c>
      <c r="C113" s="164"/>
      <c r="D113" s="163">
        <v>1</v>
      </c>
      <c r="E113" s="163"/>
      <c r="F113" s="163"/>
      <c r="G113" s="163"/>
      <c r="H113" s="163"/>
      <c r="I113" s="163"/>
      <c r="J113" s="163"/>
      <c r="K113" s="162">
        <v>1</v>
      </c>
      <c r="L113" s="163"/>
      <c r="M113" s="163"/>
      <c r="N113" s="164"/>
      <c r="O113" s="163"/>
      <c r="P113" s="100"/>
      <c r="Q113" s="100"/>
      <c r="R113" s="100"/>
      <c r="S113" s="100"/>
    </row>
    <row r="114" spans="1:19" s="101" customFormat="1" ht="30.75" customHeight="1">
      <c r="A114" s="46">
        <v>107</v>
      </c>
      <c r="B114" s="117" t="s">
        <v>222</v>
      </c>
      <c r="C114" s="164">
        <f>SUM(C8,C9,C12,C29,C30,C43,C49,C52,C79,C88,C103,C109,C113)</f>
        <v>543</v>
      </c>
      <c r="D114" s="164">
        <f aca="true" t="shared" si="0" ref="D114:O114">SUM(D8,D9,D12,D29,D30,D43,D49,D52,D79,D88,D103,D109,D113)</f>
        <v>1436</v>
      </c>
      <c r="E114" s="164">
        <f t="shared" si="0"/>
        <v>1398</v>
      </c>
      <c r="F114" s="164">
        <f t="shared" si="0"/>
        <v>1237</v>
      </c>
      <c r="G114" s="164">
        <f t="shared" si="0"/>
        <v>864</v>
      </c>
      <c r="H114" s="164">
        <f t="shared" si="0"/>
        <v>17</v>
      </c>
      <c r="I114" s="164">
        <f t="shared" si="0"/>
        <v>29</v>
      </c>
      <c r="J114" s="164">
        <f t="shared" si="0"/>
        <v>115</v>
      </c>
      <c r="K114" s="164">
        <f t="shared" si="0"/>
        <v>581</v>
      </c>
      <c r="L114" s="164">
        <f t="shared" si="0"/>
        <v>17</v>
      </c>
      <c r="M114" s="164">
        <f t="shared" si="0"/>
        <v>1128122</v>
      </c>
      <c r="N114" s="164">
        <f t="shared" si="0"/>
        <v>329804</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&amp;L0E11C65E&amp;CФорма № Зведений- 2-А, Підрозділ: ТУ ДСА України в Полтавській областi,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v>1</v>
      </c>
      <c r="F10" s="157">
        <v>1</v>
      </c>
      <c r="G10" s="158"/>
      <c r="H10" s="158">
        <v>1</v>
      </c>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v>2</v>
      </c>
      <c r="F13" s="157"/>
      <c r="G13" s="158"/>
      <c r="H13" s="158"/>
      <c r="I13" s="159">
        <v>2</v>
      </c>
      <c r="J13" s="159"/>
      <c r="K13" s="159">
        <v>1</v>
      </c>
      <c r="L13" s="159">
        <v>1</v>
      </c>
      <c r="M13" s="159">
        <v>1</v>
      </c>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3</v>
      </c>
      <c r="F15" s="161">
        <f>SUM(F10:F14)</f>
        <v>1</v>
      </c>
      <c r="G15" s="161">
        <f>SUM(G10:G14)</f>
        <v>0</v>
      </c>
      <c r="H15" s="161">
        <f>SUM(H10:H14)</f>
        <v>1</v>
      </c>
      <c r="I15" s="161">
        <f aca="true" t="shared" si="0" ref="I15:O15">SUM(I10:I14)</f>
        <v>2</v>
      </c>
      <c r="J15" s="161">
        <f t="shared" si="0"/>
        <v>0</v>
      </c>
      <c r="K15" s="161">
        <f t="shared" si="0"/>
        <v>1</v>
      </c>
      <c r="L15" s="161">
        <f t="shared" si="0"/>
        <v>1</v>
      </c>
      <c r="M15" s="161">
        <f t="shared" si="0"/>
        <v>1</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A2:N2"/>
    <mergeCell ref="N7:N8"/>
    <mergeCell ref="J5:N5"/>
    <mergeCell ref="I4:N4"/>
    <mergeCell ref="A4:A8"/>
    <mergeCell ref="B15:D15"/>
    <mergeCell ref="B11:D11"/>
    <mergeCell ref="B12:D12"/>
    <mergeCell ref="B13:D13"/>
    <mergeCell ref="B14:D14"/>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&amp;L0E11C65E&amp;CФорма № Зведений- 2-А, Підрозділ: ТУ ДСА України в Полтавській областi,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74" t="s">
        <v>8</v>
      </c>
      <c r="C4" s="174"/>
      <c r="D4" s="174"/>
      <c r="E4" s="174"/>
      <c r="F4" s="174"/>
      <c r="G4" s="174"/>
      <c r="H4" s="174"/>
      <c r="I4" s="174"/>
      <c r="J4" s="174"/>
      <c r="K4" s="16" t="s">
        <v>9</v>
      </c>
      <c r="L4" s="33"/>
      <c r="M4" s="23"/>
      <c r="N4" s="20"/>
      <c r="O4" s="20"/>
      <c r="P4" s="20"/>
    </row>
    <row r="5" spans="1:26" s="10" customFormat="1" ht="31.5" customHeight="1">
      <c r="A5" s="2">
        <v>1</v>
      </c>
      <c r="B5" s="286" t="s">
        <v>242</v>
      </c>
      <c r="C5" s="287"/>
      <c r="D5" s="287"/>
      <c r="E5" s="287"/>
      <c r="F5" s="287"/>
      <c r="G5" s="287"/>
      <c r="H5" s="287"/>
      <c r="I5" s="287"/>
      <c r="J5" s="288"/>
      <c r="K5" s="155">
        <v>217</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v>55</v>
      </c>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v>7</v>
      </c>
      <c r="L7" s="33"/>
      <c r="M7" s="23"/>
      <c r="N7" s="20"/>
      <c r="O7" s="20"/>
      <c r="P7" s="20"/>
    </row>
    <row r="8" spans="1:16" s="10" customFormat="1" ht="16.5" customHeight="1">
      <c r="A8" s="2">
        <f>A7+1</f>
        <v>4</v>
      </c>
      <c r="B8" s="266"/>
      <c r="C8" s="297"/>
      <c r="D8" s="298"/>
      <c r="E8" s="292" t="s">
        <v>123</v>
      </c>
      <c r="F8" s="293"/>
      <c r="G8" s="293"/>
      <c r="H8" s="293"/>
      <c r="I8" s="293"/>
      <c r="J8" s="294"/>
      <c r="K8" s="155">
        <v>48</v>
      </c>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v>4</v>
      </c>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v>9</v>
      </c>
      <c r="L11" s="33"/>
      <c r="M11" s="23"/>
      <c r="N11" s="20"/>
      <c r="O11" s="20"/>
      <c r="P11" s="20"/>
    </row>
    <row r="12" spans="1:16" s="10" customFormat="1" ht="15" customHeight="1">
      <c r="A12" s="2">
        <f>A11+1</f>
        <v>8</v>
      </c>
      <c r="B12" s="266"/>
      <c r="C12" s="262" t="s">
        <v>111</v>
      </c>
      <c r="D12" s="263"/>
      <c r="E12" s="263"/>
      <c r="F12" s="263"/>
      <c r="G12" s="263"/>
      <c r="H12" s="263"/>
      <c r="I12" s="263"/>
      <c r="J12" s="264"/>
      <c r="K12" s="155">
        <v>1</v>
      </c>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v>4</v>
      </c>
      <c r="L14" s="33"/>
      <c r="M14" s="23"/>
      <c r="N14" s="20"/>
      <c r="O14" s="20"/>
      <c r="P14" s="20"/>
    </row>
    <row r="15" spans="1:16" s="10" customFormat="1" ht="19.5" customHeight="1">
      <c r="A15" s="2">
        <v>11</v>
      </c>
      <c r="B15" s="284"/>
      <c r="C15" s="259" t="s">
        <v>130</v>
      </c>
      <c r="D15" s="260"/>
      <c r="E15" s="260"/>
      <c r="F15" s="260"/>
      <c r="G15" s="260"/>
      <c r="H15" s="260"/>
      <c r="I15" s="260"/>
      <c r="J15" s="261"/>
      <c r="K15" s="156">
        <v>308</v>
      </c>
      <c r="L15" s="33"/>
      <c r="M15" s="23"/>
      <c r="N15" s="20"/>
      <c r="O15" s="20"/>
      <c r="P15" s="20"/>
    </row>
    <row r="16" spans="1:16" s="10" customFormat="1" ht="20.25" customHeight="1">
      <c r="A16" s="2">
        <v>12</v>
      </c>
      <c r="B16" s="284"/>
      <c r="C16" s="259" t="s">
        <v>129</v>
      </c>
      <c r="D16" s="260"/>
      <c r="E16" s="260"/>
      <c r="F16" s="260"/>
      <c r="G16" s="260"/>
      <c r="H16" s="260"/>
      <c r="I16" s="260"/>
      <c r="J16" s="261"/>
      <c r="K16" s="156">
        <v>189</v>
      </c>
      <c r="L16" s="33"/>
      <c r="M16" s="23"/>
      <c r="N16" s="20"/>
      <c r="O16" s="20"/>
      <c r="P16" s="20"/>
    </row>
    <row r="17" spans="1:16" s="10" customFormat="1" ht="22.5" customHeight="1">
      <c r="A17" s="2">
        <v>13</v>
      </c>
      <c r="B17" s="284"/>
      <c r="C17" s="300" t="s">
        <v>145</v>
      </c>
      <c r="D17" s="301"/>
      <c r="E17" s="301"/>
      <c r="F17" s="301"/>
      <c r="G17" s="301"/>
      <c r="H17" s="301"/>
      <c r="I17" s="301"/>
      <c r="J17" s="302"/>
      <c r="K17" s="156">
        <v>753</v>
      </c>
      <c r="L17" s="33"/>
      <c r="M17" s="23"/>
      <c r="N17" s="20"/>
      <c r="O17" s="20"/>
      <c r="P17" s="20"/>
    </row>
    <row r="18" spans="1:16" s="10" customFormat="1" ht="14.25" customHeight="1">
      <c r="A18" s="2">
        <v>14</v>
      </c>
      <c r="B18" s="269" t="s">
        <v>127</v>
      </c>
      <c r="C18" s="270"/>
      <c r="D18" s="270"/>
      <c r="E18" s="270"/>
      <c r="F18" s="270"/>
      <c r="G18" s="270"/>
      <c r="H18" s="270"/>
      <c r="I18" s="270"/>
      <c r="J18" s="271"/>
      <c r="K18" s="157">
        <v>15</v>
      </c>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v>2</v>
      </c>
      <c r="L24" s="36"/>
      <c r="M24" s="27"/>
      <c r="N24" s="20"/>
      <c r="O24" s="20"/>
      <c r="P24" s="20"/>
    </row>
    <row r="25" spans="1:16" s="10" customFormat="1" ht="15.75" customHeight="1">
      <c r="A25" s="2">
        <v>21</v>
      </c>
      <c r="B25" s="269" t="s">
        <v>12</v>
      </c>
      <c r="C25" s="270"/>
      <c r="D25" s="270"/>
      <c r="E25" s="270"/>
      <c r="F25" s="270"/>
      <c r="G25" s="270"/>
      <c r="H25" s="270"/>
      <c r="I25" s="270"/>
      <c r="J25" s="271"/>
      <c r="K25" s="157">
        <v>31</v>
      </c>
      <c r="L25" s="34"/>
      <c r="M25" s="24"/>
      <c r="N25" s="20"/>
      <c r="O25" s="20"/>
      <c r="P25" s="20"/>
    </row>
    <row r="26" spans="1:16" s="10" customFormat="1" ht="18.75" customHeight="1">
      <c r="A26" s="2">
        <v>22</v>
      </c>
      <c r="B26" s="269" t="s">
        <v>131</v>
      </c>
      <c r="C26" s="270"/>
      <c r="D26" s="270"/>
      <c r="E26" s="270"/>
      <c r="F26" s="270"/>
      <c r="G26" s="270"/>
      <c r="H26" s="270"/>
      <c r="I26" s="270"/>
      <c r="J26" s="271"/>
      <c r="K26" s="157">
        <v>183</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246</v>
      </c>
      <c r="F37" s="258"/>
      <c r="G37" s="258"/>
      <c r="H37" s="138"/>
      <c r="I37" s="138"/>
      <c r="J37" s="145"/>
      <c r="K37" s="144"/>
      <c r="L37" s="147"/>
      <c r="M37" s="147"/>
      <c r="N37" s="147"/>
      <c r="O37" s="84"/>
    </row>
    <row r="38" spans="1:15" ht="15.75" customHeight="1">
      <c r="A38" s="83"/>
      <c r="B38" s="138" t="s">
        <v>235</v>
      </c>
      <c r="C38" s="138"/>
      <c r="D38" s="138"/>
      <c r="E38" s="258" t="s">
        <v>247</v>
      </c>
      <c r="F38" s="258"/>
      <c r="G38" s="258"/>
      <c r="H38" s="138"/>
      <c r="I38" s="309" t="s">
        <v>248</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8:K38"/>
    <mergeCell ref="E37:G37"/>
    <mergeCell ref="E29:G29"/>
    <mergeCell ref="I29:K29"/>
    <mergeCell ref="E30:G30"/>
    <mergeCell ref="I30:K30"/>
    <mergeCell ref="E32:G32"/>
    <mergeCell ref="A2:K2"/>
    <mergeCell ref="B5:J5"/>
    <mergeCell ref="E7:J7"/>
    <mergeCell ref="C6:J6"/>
    <mergeCell ref="C7:D8"/>
    <mergeCell ref="B3:K3"/>
    <mergeCell ref="B4:J4"/>
    <mergeCell ref="B20:B21"/>
    <mergeCell ref="B25:J25"/>
    <mergeCell ref="B22:J22"/>
    <mergeCell ref="B14:B17"/>
    <mergeCell ref="C17:J17"/>
    <mergeCell ref="C16:J16"/>
    <mergeCell ref="C15:J15"/>
    <mergeCell ref="B24:J24"/>
    <mergeCell ref="B23:J23"/>
    <mergeCell ref="B19:J19"/>
    <mergeCell ref="B11:B13"/>
    <mergeCell ref="B6:B10"/>
    <mergeCell ref="C12:J12"/>
    <mergeCell ref="B36:D36"/>
    <mergeCell ref="E36:G36"/>
    <mergeCell ref="B26:J26"/>
    <mergeCell ref="C10:J10"/>
    <mergeCell ref="C9:J9"/>
    <mergeCell ref="B18:J18"/>
    <mergeCell ref="C21:J21"/>
    <mergeCell ref="E38:G38"/>
    <mergeCell ref="C14:J14"/>
    <mergeCell ref="C13:J13"/>
    <mergeCell ref="S5:Z5"/>
    <mergeCell ref="C11:J11"/>
    <mergeCell ref="C20:J20"/>
    <mergeCell ref="E8:J8"/>
    <mergeCell ref="I32:K32"/>
    <mergeCell ref="E33:G33"/>
    <mergeCell ref="I33:K33"/>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&amp;L0E11C65E&amp;CФорма № Зведений- 2-А, Підрозділ: ТУ ДСА України в Полтавській областi,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249</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250</v>
      </c>
      <c r="D24" s="346"/>
      <c r="E24" s="346"/>
      <c r="F24" s="346"/>
      <c r="G24" s="346"/>
      <c r="H24" s="346"/>
      <c r="I24" s="346"/>
      <c r="J24" s="347"/>
    </row>
    <row r="25" spans="1:10" ht="19.5" customHeight="1">
      <c r="A25" s="344" t="s">
        <v>251</v>
      </c>
      <c r="B25" s="345"/>
      <c r="C25" s="316" t="s">
        <v>252</v>
      </c>
      <c r="D25" s="316"/>
      <c r="E25" s="316"/>
      <c r="F25" s="316"/>
      <c r="G25" s="316"/>
      <c r="H25" s="316"/>
      <c r="I25" s="316"/>
      <c r="J25" s="317"/>
    </row>
    <row r="26" spans="1:10" ht="18.75" customHeight="1">
      <c r="A26" s="312" t="s">
        <v>253</v>
      </c>
      <c r="B26" s="313"/>
      <c r="C26" s="313"/>
      <c r="D26" s="313"/>
      <c r="E26" s="313"/>
      <c r="F26" s="313"/>
      <c r="G26" s="313"/>
      <c r="H26" s="313"/>
      <c r="I26" s="313"/>
      <c r="J26" s="314"/>
    </row>
    <row r="27" spans="1:10" ht="20.25" customHeight="1">
      <c r="A27" s="315">
        <v>16</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A1:J1"/>
    <mergeCell ref="A3:J4"/>
    <mergeCell ref="A5:J5"/>
    <mergeCell ref="A6:J6"/>
    <mergeCell ref="A18:D18"/>
    <mergeCell ref="E18:G18"/>
    <mergeCell ref="H18:J18"/>
    <mergeCell ref="A11:D12"/>
    <mergeCell ref="E11:G12"/>
    <mergeCell ref="E16:G16"/>
    <mergeCell ref="E13:G13"/>
    <mergeCell ref="A13:D13"/>
    <mergeCell ref="H15:J15"/>
    <mergeCell ref="H13:J13"/>
    <mergeCell ref="A17:D17"/>
    <mergeCell ref="E17:G17"/>
    <mergeCell ref="H14:J14"/>
    <mergeCell ref="E9:G10"/>
    <mergeCell ref="H10:J10"/>
    <mergeCell ref="A9:D10"/>
    <mergeCell ref="A29:J29"/>
    <mergeCell ref="A24:B24"/>
    <mergeCell ref="C24:J24"/>
    <mergeCell ref="A25:B25"/>
    <mergeCell ref="C25:J25"/>
    <mergeCell ref="H11:J11"/>
    <mergeCell ref="H12:J12"/>
    <mergeCell ref="A16:D16"/>
    <mergeCell ref="A14:D15"/>
    <mergeCell ref="E14:G1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&amp;L0E11C65E&amp;C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2015-12-10T14:23:53Z</cp:lastPrinted>
  <dcterms:created xsi:type="dcterms:W3CDTF">2015-09-09T11:49:13Z</dcterms:created>
  <dcterms:modified xsi:type="dcterms:W3CDTF">2017-07-18T07:02:06Z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Зведений- 2-А_10016_2.2017</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241041</vt:i4>
  </property>
  <property fmtid="{D5CDD505-2E9C-101B-9397-08002B2CF9AE}" pid="8" name="Тип зві">
    <vt:lpwstr>Зведений- 2-А</vt:lpwstr>
  </property>
  <property fmtid="{D5CDD505-2E9C-101B-9397-08002B2CF9AE}" pid="9" name="К.Cу">
    <vt:lpwstr>0E11C65E</vt:lpwstr>
  </property>
  <property fmtid="{D5CDD505-2E9C-101B-9397-08002B2CF9AE}" pid="10" name="Підрозд">
    <vt:lpwstr>ТУ ДСА України в Полтавській областi</vt:lpwstr>
  </property>
  <property fmtid="{D5CDD505-2E9C-101B-9397-08002B2CF9AE}" pid="11" name="ПідрозділDB">
    <vt:i4>0</vt:i4>
  </property>
  <property fmtid="{D5CDD505-2E9C-101B-9397-08002B2CF9AE}" pid="12" name="Підрозділ">
    <vt:i4>168179</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695EB1CE</vt:lpwstr>
  </property>
  <property fmtid="{D5CDD505-2E9C-101B-9397-08002B2CF9AE}" pid="17" name="Версія ">
    <vt:lpwstr>3.19.0.1578</vt:lpwstr>
  </property>
</Properties>
</file>