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<sst xmlns="http://schemas.openxmlformats.org/spreadsheetml/2006/main" count="280" uniqueCount="211">
  <si>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</si>
  <si>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</si>
  <si>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</si>
  <si>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</si>
  <si>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</si>
  <si>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</si>
  <si>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</si>
  <si>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</si>
  <si>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</si>
  <si>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</si>
  <si>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</si>
  <si>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</si>
  <si>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</si>
  <si>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</si>
  <si>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</si>
  <si>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</si>
  <si>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</si>
  <si>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</si>
  <si>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</si>
  <si>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</si>
  <si>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</si>
  <si>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</si>
  <si>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</si>
  <si>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</si>
  <si>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</si>
  <si>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</si>
  <si>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</si>
  <si>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</si>
  <si>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</si>
  <si>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</si>
  <si>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</si>
  <si>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</si>
  <si>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</si>
  <si>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</si>
  <si>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</si>
  <si>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</si>
  <si>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</si>
  <si>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</si>
  <si>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</si>
  <si>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</si>
  <si>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</si>
  <si>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</si>
  <si>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</si>
  <si>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</si>
  <si>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</si>
  <si>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</si>
  <si>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</si>
  <si>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</si>
  <si>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</si>
  <si>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</si>
  <si>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</si>
  <si>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</si>
  <si>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</si>
  <si>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</si>
  <si>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</si>
  <si>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</si>
  <si>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</si>
  <si>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</si>
  <si>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</si>
  <si>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</si>
  <si>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</si>
  <si>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</si>
  <si>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</si>
  <si>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</si>
  <si>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</si>
  <si>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</si>
  <si>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</si>
  <si>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</si>
  <si>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</si>
  <si>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</si>
  <si>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</si>
  <si>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</si>
  <si>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</si>
  <si>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</si>
  <si>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</si>
  <si>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</si>
  <si>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</si>
  <si>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</si>
  <si>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</si>
  <si>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</si>
  <si>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</si>
  <si>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</si>
  <si>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</si>
  <si>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</si>
  <si>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</si>
  <si>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</si>
  <si>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</si>
  <si>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</si>
  <si>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</si>
  <si>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</si>
  <si>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</si>
  <si>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</si>
  <si>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</si>
  <si>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</si>
  <si>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</si>
  <si>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</si>
  <si>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</si>
  <si>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</si>
  <si>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</si>
  <si>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</si>
  <si>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</si>
  <si>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</si>
  <si>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</si>
  <si>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</si>
  <si>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</si>
  <si>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</si>
  <si>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</si>
  <si>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</si>
  <si>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</si>
  <si>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</si>
  <si>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</si>
  <si>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</si>
  <si>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</si>
  <si>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</si>
  <si>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</si>
  <si>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</si>
  <si>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</si>
  <si>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</si>
  <si>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</si>
  <si>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</si>
  <si>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</si>
  <si>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</si>
  <si>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</si>
  <si>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</si>
  <si>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</si>
  <si>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</si>
  <si>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</si>
  <si>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</si>
  <si>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</si>
  <si>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</si>
  <si>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</si>
  <si>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</si>
  <si>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</si>
  <si>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</si>
  <si>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</si>
  <si>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</si>
  <si>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</si>
  <si>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</si>
  <si>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</si>
  <si>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</si>
  <si>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</si>
  <si>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</si>
  <si>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</si>
  <si>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</si>
  <si>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</si>
  <si>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</si>
  <si>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</si>
  <si>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</si>
  <si>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</si>
  <si>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</si>
  <si>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</si>
  <si>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</si>
  <si>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</si>
  <si>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</si>
  <si>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</si>
  <si>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</si>
  <si>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</si>
  <si>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</si>
  <si>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</si>
  <si>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</si>
  <si>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</si>
  <si>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</si>
  <si>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</si>
  <si>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</si>
  <si>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</si>
  <si>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</si>
  <si>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</si>
  <si>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</si>
  <si>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</si>
  <si>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</si>
  <si>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</si>
  <si>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</si>
  <si>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</si>
  <si>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</si>
  <si>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</si>
  <si>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</si>
  <si>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</si>
  <si>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</si>
  <si>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</si>
  <si>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</si>
  <si>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</si>
  <si>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</si>
  <si>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</si>
  <si>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</si>
  <si>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</si>
  <si>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</si>
  <si>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</si>
  <si>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</si>
  <si>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</si>
  <si>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</si>
  <si>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</si>
  <si>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</si>
  <si>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</si>
  <si>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</si>
  <si>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</si>
  <si>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</si>
  <si>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</si>
  <si>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</si>
  <si>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</si>
  <si>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</si>
  <si>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</si>
  <si>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</si>
  <si>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</si>
  <si>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</si>
  <si>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</si>
  <si>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</si>
  <si>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І.О. Клочко</t>
  </si>
  <si>
    <t>В.В. Щербина</t>
  </si>
  <si>
    <t>(0532)56-96-03</t>
  </si>
  <si>
    <t>statistic@pl.court.gov.ua</t>
  </si>
  <si>
    <t>20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</si>
</sst>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&amp;L3F6FEE18&amp;C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6484</v>
      </c>
      <c r="F6" s="90">
        <v>4855</v>
      </c>
      <c r="G6" s="90">
        <v>19</v>
      </c>
      <c r="H6" s="90">
        <v>4672</v>
      </c>
      <c r="I6" s="90" t="s">
        <v>172</v>
      </c>
      <c r="J6" s="90">
        <v>1812</v>
      </c>
      <c r="K6" s="91">
        <v>322</v>
      </c>
      <c r="L6" s="101">
        <f>E6-F6</f>
        <v>1629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46566</v>
      </c>
      <c r="F7" s="90">
        <v>45787</v>
      </c>
      <c r="G7" s="90">
        <v>103</v>
      </c>
      <c r="H7" s="90">
        <v>45738</v>
      </c>
      <c r="I7" s="90">
        <v>39386</v>
      </c>
      <c r="J7" s="90">
        <v>828</v>
      </c>
      <c r="K7" s="91"/>
      <c r="L7" s="101">
        <f>E7-F7</f>
        <v>779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35</v>
      </c>
      <c r="F8" s="90">
        <v>34</v>
      </c>
      <c r="G8" s="90"/>
      <c r="H8" s="90">
        <v>34</v>
      </c>
      <c r="I8" s="90">
        <v>25</v>
      </c>
      <c r="J8" s="90">
        <v>1</v>
      </c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4592</v>
      </c>
      <c r="F9" s="90">
        <v>4209</v>
      </c>
      <c r="G9" s="90">
        <v>26</v>
      </c>
      <c r="H9" s="90">
        <v>4267</v>
      </c>
      <c r="I9" s="90">
        <v>2901</v>
      </c>
      <c r="J9" s="90">
        <v>325</v>
      </c>
      <c r="K9" s="91"/>
      <c r="L9" s="101">
        <f>E9-F9</f>
        <v>383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60</v>
      </c>
      <c r="F10" s="90">
        <v>52</v>
      </c>
      <c r="G10" s="90">
        <v>8</v>
      </c>
      <c r="H10" s="90">
        <v>46</v>
      </c>
      <c r="I10" s="90">
        <v>7</v>
      </c>
      <c r="J10" s="90">
        <v>14</v>
      </c>
      <c r="K10" s="91"/>
      <c r="L10" s="101">
        <f>E10-F10</f>
        <v>8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538</v>
      </c>
      <c r="F12" s="90">
        <v>526</v>
      </c>
      <c r="G12" s="90">
        <v>2</v>
      </c>
      <c r="H12" s="90">
        <v>521</v>
      </c>
      <c r="I12" s="90">
        <v>330</v>
      </c>
      <c r="J12" s="90">
        <v>17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16</v>
      </c>
      <c r="F13" s="90">
        <v>5</v>
      </c>
      <c r="G13" s="90">
        <v>1</v>
      </c>
      <c r="H13" s="90">
        <v>8</v>
      </c>
      <c r="I13" s="90">
        <v>3</v>
      </c>
      <c r="J13" s="90">
        <v>8</v>
      </c>
      <c r="K13" s="91">
        <v>3</v>
      </c>
      <c r="L13" s="101">
        <f>E13-F13</f>
        <v>11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90</v>
      </c>
      <c r="F14" s="90">
        <v>78</v>
      </c>
      <c r="G14" s="90"/>
      <c r="H14" s="90">
        <v>83</v>
      </c>
      <c r="I14" s="90">
        <v>49</v>
      </c>
      <c r="J14" s="90">
        <v>7</v>
      </c>
      <c r="K14" s="91"/>
      <c r="L14" s="101">
        <f>E14-F14</f>
        <v>12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58381</v>
      </c>
      <c r="F15" s="104">
        <f>SUM(F6:F14)</f>
        <v>55546</v>
      </c>
      <c r="G15" s="104">
        <f>SUM(G6:G14)</f>
        <v>159</v>
      </c>
      <c r="H15" s="104">
        <f>SUM(H6:H14)</f>
        <v>55369</v>
      </c>
      <c r="I15" s="104">
        <f>SUM(I6:I14)</f>
        <v>42701</v>
      </c>
      <c r="J15" s="104">
        <f>SUM(J6:J14)</f>
        <v>3012</v>
      </c>
      <c r="K15" s="104">
        <f>SUM(K6:K14)</f>
        <v>325</v>
      </c>
      <c r="L15" s="101">
        <f>E15-F15</f>
        <v>2835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1623</v>
      </c>
      <c r="F16" s="92">
        <v>1547</v>
      </c>
      <c r="G16" s="92">
        <v>7</v>
      </c>
      <c r="H16" s="92">
        <v>1535</v>
      </c>
      <c r="I16" s="92">
        <v>1236</v>
      </c>
      <c r="J16" s="92">
        <v>88</v>
      </c>
      <c r="K16" s="91">
        <v>9</v>
      </c>
      <c r="L16" s="101">
        <f>E16-F16</f>
        <v>76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1615</v>
      </c>
      <c r="F17" s="92">
        <v>1284</v>
      </c>
      <c r="G17" s="92">
        <v>37</v>
      </c>
      <c r="H17" s="92">
        <v>1358</v>
      </c>
      <c r="I17" s="92">
        <v>961</v>
      </c>
      <c r="J17" s="92">
        <v>257</v>
      </c>
      <c r="K17" s="91">
        <v>24</v>
      </c>
      <c r="L17" s="101">
        <f>E17-F17</f>
        <v>331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4</v>
      </c>
      <c r="F18" s="92">
        <v>4</v>
      </c>
      <c r="G18" s="92"/>
      <c r="H18" s="92">
        <v>4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215</v>
      </c>
      <c r="F19" s="91">
        <v>194</v>
      </c>
      <c r="G19" s="91"/>
      <c r="H19" s="91">
        <v>180</v>
      </c>
      <c r="I19" s="91">
        <v>119</v>
      </c>
      <c r="J19" s="91">
        <v>35</v>
      </c>
      <c r="K19" s="91">
        <v>3</v>
      </c>
      <c r="L19" s="101">
        <f>E19-F19</f>
        <v>21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4</v>
      </c>
      <c r="F20" s="91">
        <v>3</v>
      </c>
      <c r="G20" s="91"/>
      <c r="H20" s="91">
        <v>3</v>
      </c>
      <c r="I20" s="91">
        <v>1</v>
      </c>
      <c r="J20" s="91">
        <v>1</v>
      </c>
      <c r="K20" s="91">
        <v>1</v>
      </c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4</v>
      </c>
      <c r="F22" s="91">
        <v>4</v>
      </c>
      <c r="G22" s="91"/>
      <c r="H22" s="91">
        <v>4</v>
      </c>
      <c r="I22" s="91">
        <v>1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21</v>
      </c>
      <c r="F23" s="91">
        <v>21</v>
      </c>
      <c r="G23" s="91"/>
      <c r="H23" s="91">
        <v>21</v>
      </c>
      <c r="I23" s="91">
        <v>14</v>
      </c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2250</v>
      </c>
      <c r="F24" s="91">
        <v>1856</v>
      </c>
      <c r="G24" s="91">
        <v>39</v>
      </c>
      <c r="H24" s="91">
        <v>1869</v>
      </c>
      <c r="I24" s="91">
        <v>1096</v>
      </c>
      <c r="J24" s="91">
        <v>381</v>
      </c>
      <c r="K24" s="91">
        <v>37</v>
      </c>
      <c r="L24" s="101">
        <f>E24-F24</f>
        <v>394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10877</v>
      </c>
      <c r="F25" s="91">
        <v>10124</v>
      </c>
      <c r="G25" s="91">
        <v>14</v>
      </c>
      <c r="H25" s="91">
        <v>10039</v>
      </c>
      <c r="I25" s="91">
        <v>7468</v>
      </c>
      <c r="J25" s="91">
        <v>838</v>
      </c>
      <c r="K25" s="91">
        <v>7</v>
      </c>
      <c r="L25" s="101">
        <f>E25-F25</f>
        <v>753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137</v>
      </c>
      <c r="F26" s="91">
        <v>132</v>
      </c>
      <c r="G26" s="91">
        <v>1</v>
      </c>
      <c r="H26" s="91">
        <v>133</v>
      </c>
      <c r="I26" s="91">
        <v>76</v>
      </c>
      <c r="J26" s="91">
        <v>4</v>
      </c>
      <c r="K26" s="91">
        <v>1</v>
      </c>
      <c r="L26" s="101">
        <f>E26-F26</f>
        <v>5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23722</v>
      </c>
      <c r="F27" s="91">
        <v>22092</v>
      </c>
      <c r="G27" s="91">
        <v>68</v>
      </c>
      <c r="H27" s="91">
        <v>22265</v>
      </c>
      <c r="I27" s="91">
        <v>19522</v>
      </c>
      <c r="J27" s="91">
        <v>1457</v>
      </c>
      <c r="K27" s="91">
        <v>124</v>
      </c>
      <c r="L27" s="101">
        <f>E27-F27</f>
        <v>1630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26704</v>
      </c>
      <c r="F28" s="91">
        <v>20247</v>
      </c>
      <c r="G28" s="91">
        <v>490</v>
      </c>
      <c r="H28" s="91">
        <v>20708</v>
      </c>
      <c r="I28" s="91">
        <v>17087</v>
      </c>
      <c r="J28" s="91">
        <v>5996</v>
      </c>
      <c r="K28" s="91">
        <v>392</v>
      </c>
      <c r="L28" s="101">
        <f>E28-F28</f>
        <v>6457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2603</v>
      </c>
      <c r="F29" s="91">
        <v>2527</v>
      </c>
      <c r="G29" s="91">
        <v>8</v>
      </c>
      <c r="H29" s="91">
        <v>2534</v>
      </c>
      <c r="I29" s="91">
        <v>2258</v>
      </c>
      <c r="J29" s="91">
        <v>69</v>
      </c>
      <c r="K29" s="91">
        <v>2</v>
      </c>
      <c r="L29" s="101">
        <f>E29-F29</f>
        <v>76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2634</v>
      </c>
      <c r="F30" s="91">
        <v>2279</v>
      </c>
      <c r="G30" s="91">
        <v>22</v>
      </c>
      <c r="H30" s="91">
        <v>2309</v>
      </c>
      <c r="I30" s="91">
        <v>2105</v>
      </c>
      <c r="J30" s="91">
        <v>325</v>
      </c>
      <c r="K30" s="91">
        <v>4</v>
      </c>
      <c r="L30" s="101">
        <f>E30-F30</f>
        <v>355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460</v>
      </c>
      <c r="F31" s="91">
        <v>395</v>
      </c>
      <c r="G31" s="91">
        <v>3</v>
      </c>
      <c r="H31" s="91">
        <v>381</v>
      </c>
      <c r="I31" s="91">
        <v>244</v>
      </c>
      <c r="J31" s="91">
        <v>79</v>
      </c>
      <c r="K31" s="91">
        <v>6</v>
      </c>
      <c r="L31" s="101">
        <f>E31-F31</f>
        <v>65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71</v>
      </c>
      <c r="F32" s="91">
        <v>53</v>
      </c>
      <c r="G32" s="91">
        <v>7</v>
      </c>
      <c r="H32" s="91">
        <v>62</v>
      </c>
      <c r="I32" s="91">
        <v>14</v>
      </c>
      <c r="J32" s="91">
        <v>9</v>
      </c>
      <c r="K32" s="91">
        <v>2</v>
      </c>
      <c r="L32" s="101">
        <f>E32-F32</f>
        <v>18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14</v>
      </c>
      <c r="F33" s="91">
        <v>12</v>
      </c>
      <c r="G33" s="91"/>
      <c r="H33" s="91">
        <v>13</v>
      </c>
      <c r="I33" s="91">
        <v>1</v>
      </c>
      <c r="J33" s="91">
        <v>1</v>
      </c>
      <c r="K33" s="91"/>
      <c r="L33" s="101">
        <f>E33-F33</f>
        <v>2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147</v>
      </c>
      <c r="F34" s="91">
        <v>132</v>
      </c>
      <c r="G34" s="91"/>
      <c r="H34" s="91">
        <v>131</v>
      </c>
      <c r="I34" s="91">
        <v>22</v>
      </c>
      <c r="J34" s="91">
        <v>16</v>
      </c>
      <c r="K34" s="91">
        <v>15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705</v>
      </c>
      <c r="F35" s="91">
        <v>595</v>
      </c>
      <c r="G35" s="91">
        <v>12</v>
      </c>
      <c r="H35" s="91">
        <v>571</v>
      </c>
      <c r="I35" s="91">
        <v>153</v>
      </c>
      <c r="J35" s="91">
        <v>134</v>
      </c>
      <c r="K35" s="91">
        <v>13</v>
      </c>
      <c r="L35" s="101">
        <f>E35-F35</f>
        <v>110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2745</v>
      </c>
      <c r="F36" s="91">
        <v>2547</v>
      </c>
      <c r="G36" s="91">
        <v>20</v>
      </c>
      <c r="H36" s="91">
        <v>2474</v>
      </c>
      <c r="I36" s="91">
        <v>1602</v>
      </c>
      <c r="J36" s="91">
        <v>271</v>
      </c>
      <c r="K36" s="91">
        <v>8</v>
      </c>
      <c r="L36" s="101">
        <f>E36-F36</f>
        <v>198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21</v>
      </c>
      <c r="F37" s="91">
        <v>16</v>
      </c>
      <c r="G37" s="91"/>
      <c r="H37" s="91">
        <v>17</v>
      </c>
      <c r="I37" s="91">
        <v>2</v>
      </c>
      <c r="J37" s="91">
        <v>4</v>
      </c>
      <c r="K37" s="91"/>
      <c r="L37" s="101">
        <f>E37-F37</f>
        <v>5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200</v>
      </c>
      <c r="F38" s="91">
        <v>180</v>
      </c>
      <c r="G38" s="91">
        <v>5</v>
      </c>
      <c r="H38" s="91">
        <v>161</v>
      </c>
      <c r="I38" s="91">
        <v>93</v>
      </c>
      <c r="J38" s="91">
        <v>39</v>
      </c>
      <c r="K38" s="91">
        <v>2</v>
      </c>
      <c r="L38" s="101">
        <f>E38-F38</f>
        <v>20</v>
      </c>
    </row>
    <row r="39" spans="1:12" ht="36" customHeight="1">
      <c r="A39" s="167"/>
      <c r="B39" s="164" t="s">
        <v>132</v>
      </c>
      <c r="C39" s="165"/>
      <c r="D39" s="43">
        <v>34</v>
      </c>
      <c r="E39" s="91">
        <v>3</v>
      </c>
      <c r="F39" s="91">
        <v>2</v>
      </c>
      <c r="G39" s="91"/>
      <c r="H39" s="91">
        <v>3</v>
      </c>
      <c r="I39" s="91">
        <v>2</v>
      </c>
      <c r="J39" s="91"/>
      <c r="K39" s="91"/>
      <c r="L39" s="101">
        <f>E39-F39</f>
        <v>1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49263</v>
      </c>
      <c r="F40" s="91">
        <v>40834</v>
      </c>
      <c r="G40" s="91">
        <v>586</v>
      </c>
      <c r="H40" s="91">
        <v>40021</v>
      </c>
      <c r="I40" s="91">
        <v>28869</v>
      </c>
      <c r="J40" s="91">
        <v>9242</v>
      </c>
      <c r="K40" s="91">
        <v>576</v>
      </c>
      <c r="L40" s="101">
        <f>E40-F40</f>
        <v>8429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23074</v>
      </c>
      <c r="F41" s="91">
        <v>21413</v>
      </c>
      <c r="G41" s="91">
        <v>19</v>
      </c>
      <c r="H41" s="91">
        <v>21209</v>
      </c>
      <c r="I41" s="91" t="s">
        <v>172</v>
      </c>
      <c r="J41" s="91">
        <v>1865</v>
      </c>
      <c r="K41" s="91">
        <v>288</v>
      </c>
      <c r="L41" s="101">
        <f>E41-F41</f>
        <v>1661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353</v>
      </c>
      <c r="F42" s="91">
        <v>317</v>
      </c>
      <c r="G42" s="91">
        <v>2</v>
      </c>
      <c r="H42" s="91">
        <v>337</v>
      </c>
      <c r="I42" s="91" t="s">
        <v>172</v>
      </c>
      <c r="J42" s="91">
        <v>16</v>
      </c>
      <c r="K42" s="91">
        <v>3</v>
      </c>
      <c r="L42" s="101">
        <f>E42-F42</f>
        <v>36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321</v>
      </c>
      <c r="F43" s="91">
        <v>308</v>
      </c>
      <c r="G43" s="91"/>
      <c r="H43" s="91">
        <v>282</v>
      </c>
      <c r="I43" s="91">
        <v>183</v>
      </c>
      <c r="J43" s="91">
        <v>39</v>
      </c>
      <c r="K43" s="91"/>
      <c r="L43" s="101">
        <f>E43-F43</f>
        <v>13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76</v>
      </c>
      <c r="F44" s="91">
        <v>76</v>
      </c>
      <c r="G44" s="91"/>
      <c r="H44" s="91">
        <v>69</v>
      </c>
      <c r="I44" s="91">
        <v>38</v>
      </c>
      <c r="J44" s="91">
        <v>7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23471</v>
      </c>
      <c r="F45" s="91">
        <f aca="true" t="shared" si="0" ref="F45:K45">F41+F43+F44</f>
        <v>21797</v>
      </c>
      <c r="G45" s="91">
        <f t="shared" si="0"/>
        <v>19</v>
      </c>
      <c r="H45" s="91">
        <f t="shared" si="0"/>
        <v>21560</v>
      </c>
      <c r="I45" s="91">
        <f>I43+I44</f>
        <v>221</v>
      </c>
      <c r="J45" s="91">
        <f t="shared" si="0"/>
        <v>1911</v>
      </c>
      <c r="K45" s="91">
        <f t="shared" si="0"/>
        <v>288</v>
      </c>
      <c r="L45" s="101">
        <f>E45-F45</f>
        <v>1674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133365</v>
      </c>
      <c r="F46" s="91">
        <f aca="true" t="shared" si="1" ref="F46:K46">F15+F24+F40+F45</f>
        <v>120033</v>
      </c>
      <c r="G46" s="91">
        <f t="shared" si="1"/>
        <v>803</v>
      </c>
      <c r="H46" s="91">
        <f t="shared" si="1"/>
        <v>118819</v>
      </c>
      <c r="I46" s="91">
        <f t="shared" si="1"/>
        <v>72887</v>
      </c>
      <c r="J46" s="91">
        <f t="shared" si="1"/>
        <v>14546</v>
      </c>
      <c r="K46" s="91">
        <f t="shared" si="1"/>
        <v>1226</v>
      </c>
      <c r="L46" s="101">
        <f>E46-F46</f>
        <v>13332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&amp;L3F6FEE18&amp;CФорма № Зведений- 1 мзс, Підрозділ: ТУ ДСА України в Полтавській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179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162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1639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89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181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299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221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105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49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69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374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2524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62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57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304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1119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243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8363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787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364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326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122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120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26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15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18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2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>
        <v>2</v>
      </c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3673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447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93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354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13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697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307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77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6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>
        <v>1</v>
      </c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>
        <v>1</v>
      </c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3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&amp;L3F6FEE18&amp;CФорма № Зведений- 1 мзс, Підрозділ: ТУ ДСА України в Полтавській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4676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3660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1228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910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19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173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168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4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275430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73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>
        <v>1</v>
      </c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4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952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20664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978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954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2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360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15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298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452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2103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147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219166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34245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>
        <v>2</v>
      </c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471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6481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27842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21421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369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482891398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122465660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3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399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234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4901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1293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177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123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52471</v>
      </c>
      <c r="F55" s="96">
        <v>2467</v>
      </c>
      <c r="G55" s="96">
        <v>341</v>
      </c>
      <c r="H55" s="96">
        <v>64</v>
      </c>
      <c r="I55" s="96">
        <v>26</v>
      </c>
    </row>
    <row r="56" spans="1:9" ht="13.5" customHeight="1">
      <c r="A56" s="272" t="s">
        <v>31</v>
      </c>
      <c r="B56" s="272"/>
      <c r="C56" s="272"/>
      <c r="D56" s="272"/>
      <c r="E56" s="96">
        <v>1334</v>
      </c>
      <c r="F56" s="96">
        <v>492</v>
      </c>
      <c r="G56" s="96">
        <v>38</v>
      </c>
      <c r="H56" s="96">
        <v>4</v>
      </c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28918</v>
      </c>
      <c r="F57" s="96">
        <v>10062</v>
      </c>
      <c r="G57" s="96">
        <v>868</v>
      </c>
      <c r="H57" s="96">
        <v>126</v>
      </c>
      <c r="I57" s="96">
        <v>47</v>
      </c>
    </row>
    <row r="58" spans="1:9" ht="13.5" customHeight="1">
      <c r="A58" s="203" t="s">
        <v>111</v>
      </c>
      <c r="B58" s="203"/>
      <c r="C58" s="203"/>
      <c r="D58" s="203"/>
      <c r="E58" s="96">
        <v>20797</v>
      </c>
      <c r="F58" s="96">
        <v>739</v>
      </c>
      <c r="G58" s="96">
        <v>20</v>
      </c>
      <c r="H58" s="96">
        <v>4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35938</v>
      </c>
      <c r="G62" s="118">
        <v>347566860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22842</v>
      </c>
      <c r="G63" s="119">
        <v>326200067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13096</v>
      </c>
      <c r="G64" s="119">
        <v>21366793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10411</v>
      </c>
      <c r="G65" s="120">
        <v>7112856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28</v>
      </c>
      <c r="G66" s="121">
        <v>34248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&amp;L3F6FEE18&amp;CФорма № Зведений- 1 мзс, Підрозділ: ТУ ДСА України в Полтавській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8.428433933727485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10.790172642762284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9.711286089238845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6.232417225708721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15.070643642072213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98.98861146518041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966.0081300813008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1084.2682926829268</v>
      </c>
    </row>
    <row r="11" spans="1:4" ht="16.5" customHeight="1">
      <c r="A11" s="226" t="s">
        <v>63</v>
      </c>
      <c r="B11" s="228"/>
      <c r="C11" s="14">
        <v>9</v>
      </c>
      <c r="D11" s="94">
        <v>48.3870967741936</v>
      </c>
    </row>
    <row r="12" spans="1:4" ht="16.5" customHeight="1">
      <c r="A12" s="318" t="s">
        <v>106</v>
      </c>
      <c r="B12" s="318"/>
      <c r="C12" s="14">
        <v>10</v>
      </c>
      <c r="D12" s="94">
        <v>22.3870967741936</v>
      </c>
    </row>
    <row r="13" spans="1:4" ht="16.5" customHeight="1">
      <c r="A13" s="318" t="s">
        <v>31</v>
      </c>
      <c r="B13" s="318"/>
      <c r="C13" s="14">
        <v>11</v>
      </c>
      <c r="D13" s="94">
        <v>77.5806451612903</v>
      </c>
    </row>
    <row r="14" spans="1:4" ht="16.5" customHeight="1">
      <c r="A14" s="318" t="s">
        <v>107</v>
      </c>
      <c r="B14" s="318"/>
      <c r="C14" s="14">
        <v>12</v>
      </c>
      <c r="D14" s="94">
        <v>85.2903225806451</v>
      </c>
    </row>
    <row r="15" spans="1:4" ht="16.5" customHeight="1">
      <c r="A15" s="318" t="s">
        <v>111</v>
      </c>
      <c r="B15" s="318"/>
      <c r="C15" s="14">
        <v>13</v>
      </c>
      <c r="D15" s="94">
        <v>27.0645161290323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&amp;L3F6FEE18&amp;CФорма № Зведений- 1 мзс, Підрозділ: ТУ ДСА України в Полтавській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2018-03-28T07:45:37Z</cp:lastPrinted>
  <dcterms:created xsi:type="dcterms:W3CDTF">2004-04-20T14:33:35Z</dcterms:created>
  <dcterms:modified xsi:type="dcterms:W3CDTF">2020-01-23T08:04:14Z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3F6FEE18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