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3'!$A$1:$J$74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<sst xmlns="http://schemas.openxmlformats.org/spreadsheetml/2006/main" count="294" uniqueCount="221">
  <si>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</si>
  <si>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</si>
  <si>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</si>
  <si>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</si>
  <si>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</si>
  <si>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</si>
  <si>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</si>
  <si>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</si>
  <si>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</si>
  <si>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</si>
  <si>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</si>
  <si>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</si>
  <si>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</si>
  <si>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</si>
  <si>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</si>
  <si>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</si>
  <si>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</si>
  <si>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</si>
  <si>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</si>
  <si>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</si>
  <si>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</si>
  <si>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</si>
  <si>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</si>
  <si>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</si>
  <si>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</si>
  <si>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</si>
  <si>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</si>
  <si>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</si>
  <si>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</si>
  <si>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</si>
  <si>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</si>
  <si>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</si>
  <si>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</si>
  <si>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</si>
  <si>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</si>
  <si>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</si>
  <si>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</si>
  <si>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</si>
  <si>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</si>
  <si>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</si>
  <si>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</si>
  <si>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</si>
  <si>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</si>
  <si>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</si>
  <si>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</si>
  <si>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</si>
  <si>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</si>
  <si>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</si>
  <si>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</si>
  <si>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</si>
  <si>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</si>
  <si>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</si>
  <si>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</si>
  <si>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</si>
  <si>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</si>
  <si>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</si>
  <si>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</si>
  <si>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</si>
  <si>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</si>
  <si>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</si>
  <si>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</si>
  <si>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</si>
  <si>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</si>
  <si>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</si>
  <si>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</si>
  <si>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</si>
  <si>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</si>
  <si>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</si>
  <si>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</si>
  <si>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</si>
  <si>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</si>
  <si>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</si>
  <si>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</si>
  <si>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</si>
  <si>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</si>
  <si>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</si>
  <si>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</si>
  <si>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</si>
  <si>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</si>
  <si>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</si>
  <si>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</si>
  <si>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</si>
  <si>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</si>
  <si>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</si>
  <si>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</si>
  <si>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</si>
  <si>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</si>
  <si>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</si>
  <si>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</si>
  <si>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</si>
  <si>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</si>
  <si>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</si>
  <si>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</si>
  <si>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</si>
  <si>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</si>
  <si>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</si>
  <si>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</si>
  <si>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</si>
  <si>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</si>
  <si>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</si>
  <si>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</si>
  <si>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</si>
  <si>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</si>
  <si>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</si>
  <si>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</si>
  <si>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</si>
  <si>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</si>
  <si>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</si>
  <si>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</si>
  <si>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</si>
  <si>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</si>
  <si>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</si>
  <si>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</si>
  <si>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</si>
  <si>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</si>
  <si>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</si>
  <si>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</si>
  <si>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</si>
  <si>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</si>
  <si>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</si>
  <si>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</si>
  <si>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</si>
  <si>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</si>
  <si>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</si>
  <si>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</si>
  <si>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</si>
  <si>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</si>
  <si>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</si>
  <si>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</si>
  <si>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</si>
  <si>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</si>
  <si>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</si>
  <si>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</si>
  <si>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</si>
  <si>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</si>
  <si>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</si>
  <si>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</si>
  <si>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</si>
  <si>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</si>
  <si>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</si>
  <si>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</si>
  <si>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</si>
  <si>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</si>
  <si>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</si>
  <si>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</si>
  <si>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</si>
  <si>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</si>
  <si>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</si>
  <si>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</si>
  <si>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</si>
  <si>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</si>
  <si>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</si>
  <si>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</si>
  <si>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</si>
  <si>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</si>
  <si>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</si>
  <si>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</si>
  <si>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</si>
  <si>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</si>
  <si>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</si>
  <si>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</si>
  <si>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</si>
  <si>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</si>
  <si>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</si>
  <si>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</si>
  <si>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</si>
  <si>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</si>
  <si>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</si>
  <si>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</si>
  <si>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</si>
  <si>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</si>
  <si>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</si>
  <si>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</si>
  <si>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</si>
  <si>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</si>
  <si>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</si>
  <si>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</si>
  <si>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</si>
  <si>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</si>
  <si>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</si>
  <si>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</si>
  <si>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</si>
  <si>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</si>
  <si>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</si>
  <si>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</si>
  <si>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</si>
  <si>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</si>
  <si>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</si>
  <si>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</si>
  <si>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</si>
  <si>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</si>
  <si>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</si>
  <si>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</si>
  <si>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</si>
  <si>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</si>
  <si>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</si>
  <si>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</si>
  <si>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</si>
  <si>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</si>
  <si>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</si>
  <si>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</si>
  <si>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</si>
  <si>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</si>
  <si>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</si>
  <si>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</si>
  <si>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</si>
  <si>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</si>
  <si>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</si>
  <si>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</si>
  <si>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</si>
  <si>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</si>
  <si>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</si>
  <si>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Полтавській областi</t>
  </si>
  <si>
    <t>36020.м. Полтава.вул. Соборності 17</t>
  </si>
  <si>
    <t>Доручення судів України / іноземних судів</t>
  </si>
  <si>
    <t xml:space="preserve">Розглянуто справ судом присяжних </t>
  </si>
  <si>
    <t>О.Л. Дзюбенко</t>
  </si>
  <si>
    <t>В.В. Щербина</t>
  </si>
  <si>
    <t>(0532)64-29-74</t>
  </si>
  <si>
    <t>statistic@pl.court.gov.ua</t>
  </si>
  <si>
    <t>22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</si>
</sst>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9" fillId="0" borderId="18" applyNumberFormat="0" applyFill="0" applyAlignment="0" applyProtection="0"/>
    <xf numFmtId="0" fontId="8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1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2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2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5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7" fillId="0" borderId="29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3" fontId="62" fillId="0" borderId="19" xfId="0" applyNumberFormat="1" applyFont="1" applyBorder="1" applyAlignment="1">
      <alignment horizontal="right" vertical="center" wrapText="1"/>
    </xf>
    <xf numFmtId="3" fontId="62" fillId="0" borderId="19" xfId="0" applyNumberFormat="1" applyFont="1" applyFill="1" applyBorder="1" applyAlignment="1" applyProtection="1">
      <alignment horizontal="right" vertical="center" wrapText="1"/>
      <protection/>
    </xf>
    <xf numFmtId="3" fontId="88" fillId="0" borderId="19" xfId="0" applyNumberFormat="1" applyFont="1" applyBorder="1" applyAlignment="1">
      <alignment horizontal="right" vertical="center" wrapText="1"/>
    </xf>
    <xf numFmtId="3" fontId="62" fillId="0" borderId="19" xfId="0" applyNumberFormat="1" applyFont="1" applyFill="1" applyBorder="1" applyAlignment="1">
      <alignment horizontal="right" vertical="center" wrapText="1"/>
    </xf>
    <xf numFmtId="3" fontId="62" fillId="0" borderId="19" xfId="0" applyNumberFormat="1" applyFont="1" applyBorder="1" applyAlignment="1" applyProtection="1">
      <alignment horizontal="right" vertical="center" wrapText="1"/>
      <protection/>
    </xf>
    <xf numFmtId="3" fontId="11" fillId="0" borderId="19" xfId="98" applyNumberFormat="1" applyFont="1" applyFill="1" applyBorder="1" applyAlignment="1">
      <alignment vertical="center" wrapText="1"/>
      <protection/>
    </xf>
    <xf numFmtId="0" fontId="62" fillId="0" borderId="19" xfId="0" applyFont="1" applyFill="1" applyBorder="1" applyAlignment="1">
      <alignment horizontal="right" vertical="center" wrapText="1"/>
    </xf>
    <xf numFmtId="0" fontId="62" fillId="0" borderId="19" xfId="0" applyFont="1" applyFill="1" applyBorder="1" applyAlignment="1">
      <alignment horizontal="right" vertical="center"/>
    </xf>
    <xf numFmtId="3" fontId="62" fillId="0" borderId="19" xfId="0" applyNumberFormat="1" applyFont="1" applyFill="1" applyBorder="1" applyAlignment="1">
      <alignment horizontal="right" vertical="center"/>
    </xf>
    <xf numFmtId="213" fontId="62" fillId="0" borderId="19" xfId="0" applyNumberFormat="1" applyFont="1" applyBorder="1" applyAlignment="1">
      <alignment horizontal="right" vertical="center" wrapText="1"/>
    </xf>
    <xf numFmtId="3" fontId="62" fillId="0" borderId="19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62" fillId="0" borderId="25" xfId="0" applyFont="1" applyBorder="1" applyAlignment="1" applyProtection="1">
      <alignment horizontal="left" wrapText="1"/>
      <protection/>
    </xf>
    <xf numFmtId="0" fontId="62" fillId="0" borderId="30" xfId="0" applyFont="1" applyBorder="1" applyAlignment="1" applyProtection="1">
      <alignment horizontal="left" wrapText="1"/>
      <protection/>
    </xf>
    <xf numFmtId="0" fontId="63" fillId="0" borderId="0" xfId="0" applyFont="1" applyAlignment="1">
      <alignment/>
    </xf>
    <xf numFmtId="0" fontId="62" fillId="0" borderId="0" xfId="0" applyFont="1" applyBorder="1" applyAlignment="1">
      <alignment horizontal="left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16" t="s">
        <v>121</v>
      </c>
      <c r="C14" s="117"/>
      <c r="D14" s="118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4" t="s">
        <v>17</v>
      </c>
      <c r="G16" s="115"/>
      <c r="H16" s="115"/>
    </row>
    <row r="17" spans="1:8" ht="12.75" customHeight="1">
      <c r="A17" s="34"/>
      <c r="B17" s="116" t="s">
        <v>18</v>
      </c>
      <c r="C17" s="117"/>
      <c r="D17" s="118"/>
      <c r="E17" s="124" t="s">
        <v>118</v>
      </c>
      <c r="F17" s="112" t="s">
        <v>164</v>
      </c>
      <c r="G17" s="113"/>
      <c r="H17" s="113"/>
    </row>
    <row r="18" spans="1:5" ht="12.75" customHeight="1">
      <c r="A18" s="34"/>
      <c r="B18" s="116" t="s">
        <v>19</v>
      </c>
      <c r="C18" s="117"/>
      <c r="D18" s="118"/>
      <c r="E18" s="124"/>
    </row>
    <row r="19" spans="1:8" ht="12.75" customHeight="1">
      <c r="A19" s="34"/>
      <c r="B19" s="116" t="s">
        <v>166</v>
      </c>
      <c r="C19" s="117"/>
      <c r="D19" s="118"/>
      <c r="E19" s="124"/>
      <c r="F19" s="119"/>
      <c r="G19" s="120"/>
      <c r="H19" s="120"/>
    </row>
    <row r="20" spans="1:8" ht="12.75" customHeight="1">
      <c r="A20" s="34"/>
      <c r="B20" s="121"/>
      <c r="C20" s="122"/>
      <c r="D20" s="123"/>
      <c r="E20" s="124"/>
      <c r="F20" s="114"/>
      <c r="G20" s="115"/>
      <c r="H20" s="115"/>
    </row>
    <row r="21" spans="1:8" ht="12.75" customHeight="1">
      <c r="A21" s="34"/>
      <c r="B21" s="25"/>
      <c r="C21" s="26"/>
      <c r="D21" s="34"/>
      <c r="E21" s="35"/>
      <c r="F21" s="114"/>
      <c r="G21" s="115"/>
      <c r="H21" s="11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8" t="s">
        <v>21</v>
      </c>
      <c r="C33" s="129"/>
      <c r="D33" s="136" t="s">
        <v>212</v>
      </c>
      <c r="E33" s="136"/>
      <c r="F33" s="136"/>
      <c r="G33" s="136"/>
      <c r="H33" s="137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30"/>
      <c r="C37" s="131"/>
      <c r="D37" s="131"/>
      <c r="E37" s="131"/>
      <c r="F37" s="131"/>
      <c r="G37" s="131"/>
      <c r="H37" s="132"/>
    </row>
    <row r="38" spans="1:8" ht="12.75" customHeight="1">
      <c r="A38" s="34"/>
      <c r="B38" s="125" t="s">
        <v>23</v>
      </c>
      <c r="C38" s="126"/>
      <c r="D38" s="126"/>
      <c r="E38" s="126"/>
      <c r="F38" s="126"/>
      <c r="G38" s="126"/>
      <c r="H38" s="127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3"/>
      <c r="C40" s="134"/>
      <c r="D40" s="134"/>
      <c r="E40" s="134"/>
      <c r="F40" s="134"/>
      <c r="G40" s="134"/>
      <c r="H40" s="135"/>
      <c r="I40" s="28"/>
    </row>
    <row r="41" spans="1:9" ht="12.75" customHeight="1">
      <c r="A41" s="34"/>
      <c r="B41" s="125" t="s">
        <v>24</v>
      </c>
      <c r="C41" s="126"/>
      <c r="D41" s="126"/>
      <c r="E41" s="126"/>
      <c r="F41" s="126"/>
      <c r="G41" s="126"/>
      <c r="H41" s="127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&amp;L5A72B6C0&amp;C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89" customWidth="1"/>
    <col min="13" max="16384" width="9.125" style="3" customWidth="1"/>
  </cols>
  <sheetData>
    <row r="1" spans="1:12" s="4" customFormat="1" ht="21.75" customHeight="1">
      <c r="A1" s="146" t="s">
        <v>190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86"/>
    </row>
    <row r="2" spans="1:11" s="4" customFormat="1" ht="30" customHeight="1">
      <c r="A2" s="148" t="s">
        <v>4</v>
      </c>
      <c r="B2" s="148"/>
      <c r="C2" s="148"/>
      <c r="D2" s="147" t="s">
        <v>26</v>
      </c>
      <c r="E2" s="149" t="s">
        <v>119</v>
      </c>
      <c r="F2" s="149"/>
      <c r="G2" s="149"/>
      <c r="H2" s="149" t="s">
        <v>107</v>
      </c>
      <c r="I2" s="149"/>
      <c r="J2" s="151" t="s">
        <v>27</v>
      </c>
      <c r="K2" s="151"/>
    </row>
    <row r="3" spans="1:12" s="4" customFormat="1" ht="30.75" customHeight="1">
      <c r="A3" s="148"/>
      <c r="B3" s="148"/>
      <c r="C3" s="148"/>
      <c r="D3" s="147"/>
      <c r="E3" s="151" t="s">
        <v>0</v>
      </c>
      <c r="F3" s="150" t="s">
        <v>151</v>
      </c>
      <c r="G3" s="150"/>
      <c r="H3" s="149"/>
      <c r="I3" s="149"/>
      <c r="J3" s="151"/>
      <c r="K3" s="151"/>
      <c r="L3" s="95"/>
    </row>
    <row r="4" spans="1:12" s="4" customFormat="1" ht="120" customHeight="1">
      <c r="A4" s="148"/>
      <c r="B4" s="148"/>
      <c r="C4" s="148"/>
      <c r="D4" s="147"/>
      <c r="E4" s="151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6"/>
    </row>
    <row r="5" spans="1:12" s="78" customFormat="1" ht="10.5" customHeight="1">
      <c r="A5" s="171" t="s">
        <v>2</v>
      </c>
      <c r="B5" s="172"/>
      <c r="C5" s="173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87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0">
        <v>10607</v>
      </c>
      <c r="F6" s="100">
        <v>7100</v>
      </c>
      <c r="G6" s="100">
        <v>50</v>
      </c>
      <c r="H6" s="100">
        <v>6412</v>
      </c>
      <c r="I6" s="110" t="s">
        <v>208</v>
      </c>
      <c r="J6" s="100">
        <v>4195</v>
      </c>
      <c r="K6" s="84">
        <v>1177</v>
      </c>
      <c r="L6" s="88">
        <f aca="true" t="shared" si="0" ref="L6:L46">E6-F6</f>
        <v>3507</v>
      </c>
    </row>
    <row r="7" spans="1:12" s="4" customFormat="1" ht="24.75" customHeight="1">
      <c r="A7" s="163"/>
      <c r="B7" s="160" t="s">
        <v>123</v>
      </c>
      <c r="C7" s="161"/>
      <c r="D7" s="39">
        <v>2</v>
      </c>
      <c r="E7" s="100">
        <v>31807</v>
      </c>
      <c r="F7" s="100">
        <v>30971</v>
      </c>
      <c r="G7" s="100">
        <v>75</v>
      </c>
      <c r="H7" s="100">
        <v>30812</v>
      </c>
      <c r="I7" s="100">
        <v>26981</v>
      </c>
      <c r="J7" s="100">
        <v>995</v>
      </c>
      <c r="K7" s="84">
        <v>179</v>
      </c>
      <c r="L7" s="88">
        <f t="shared" si="0"/>
        <v>836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0">
        <v>19</v>
      </c>
      <c r="F8" s="100">
        <v>17</v>
      </c>
      <c r="G8" s="100"/>
      <c r="H8" s="100">
        <v>17</v>
      </c>
      <c r="I8" s="100">
        <v>5</v>
      </c>
      <c r="J8" s="100">
        <v>2</v>
      </c>
      <c r="K8" s="84"/>
      <c r="L8" s="88">
        <f t="shared" si="0"/>
        <v>2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0">
        <v>4331</v>
      </c>
      <c r="F9" s="100">
        <v>3835</v>
      </c>
      <c r="G9" s="100">
        <v>13</v>
      </c>
      <c r="H9" s="85">
        <v>4059</v>
      </c>
      <c r="I9" s="100">
        <v>2894</v>
      </c>
      <c r="J9" s="100">
        <v>272</v>
      </c>
      <c r="K9" s="84">
        <v>16</v>
      </c>
      <c r="L9" s="88">
        <f t="shared" si="0"/>
        <v>496</v>
      </c>
    </row>
    <row r="10" spans="1:12" s="4" customFormat="1" ht="27" customHeight="1">
      <c r="A10" s="163"/>
      <c r="B10" s="160" t="s">
        <v>171</v>
      </c>
      <c r="C10" s="161"/>
      <c r="D10" s="39">
        <v>5</v>
      </c>
      <c r="E10" s="100">
        <v>38</v>
      </c>
      <c r="F10" s="100">
        <v>33</v>
      </c>
      <c r="G10" s="100">
        <v>3</v>
      </c>
      <c r="H10" s="100">
        <v>30</v>
      </c>
      <c r="I10" s="100">
        <v>7</v>
      </c>
      <c r="J10" s="100">
        <v>8</v>
      </c>
      <c r="K10" s="84">
        <v>1</v>
      </c>
      <c r="L10" s="88">
        <f t="shared" si="0"/>
        <v>5</v>
      </c>
    </row>
    <row r="11" spans="1:12" s="4" customFormat="1" ht="27" customHeight="1">
      <c r="A11" s="163"/>
      <c r="B11" s="160" t="s">
        <v>124</v>
      </c>
      <c r="C11" s="161"/>
      <c r="D11" s="39">
        <v>6</v>
      </c>
      <c r="E11" s="100">
        <v>1</v>
      </c>
      <c r="F11" s="100"/>
      <c r="G11" s="100"/>
      <c r="H11" s="100">
        <v>1</v>
      </c>
      <c r="I11" s="100"/>
      <c r="J11" s="100"/>
      <c r="K11" s="84"/>
      <c r="L11" s="88">
        <f t="shared" si="0"/>
        <v>1</v>
      </c>
    </row>
    <row r="12" spans="1:12" s="4" customFormat="1" ht="15" customHeight="1">
      <c r="A12" s="163"/>
      <c r="B12" s="160" t="s">
        <v>189</v>
      </c>
      <c r="C12" s="161"/>
      <c r="D12" s="39">
        <v>7</v>
      </c>
      <c r="E12" s="100">
        <v>408</v>
      </c>
      <c r="F12" s="100">
        <v>398</v>
      </c>
      <c r="G12" s="100"/>
      <c r="H12" s="100">
        <v>407</v>
      </c>
      <c r="I12" s="100">
        <v>266</v>
      </c>
      <c r="J12" s="100">
        <v>1</v>
      </c>
      <c r="K12" s="84"/>
      <c r="L12" s="88">
        <f t="shared" si="0"/>
        <v>10</v>
      </c>
    </row>
    <row r="13" spans="1:12" s="4" customFormat="1" ht="15" customHeight="1">
      <c r="A13" s="163"/>
      <c r="B13" s="160" t="s">
        <v>122</v>
      </c>
      <c r="C13" s="161"/>
      <c r="D13" s="39">
        <v>8</v>
      </c>
      <c r="E13" s="100">
        <v>80</v>
      </c>
      <c r="F13" s="100">
        <v>49</v>
      </c>
      <c r="G13" s="100"/>
      <c r="H13" s="100">
        <v>14</v>
      </c>
      <c r="I13" s="100"/>
      <c r="J13" s="100">
        <v>66</v>
      </c>
      <c r="K13" s="84">
        <v>17</v>
      </c>
      <c r="L13" s="88">
        <f t="shared" si="0"/>
        <v>31</v>
      </c>
    </row>
    <row r="14" spans="1:12" s="4" customFormat="1" ht="26.25" customHeight="1">
      <c r="A14" s="163"/>
      <c r="B14" s="169" t="s">
        <v>191</v>
      </c>
      <c r="C14" s="170"/>
      <c r="D14" s="39">
        <v>9</v>
      </c>
      <c r="E14" s="101">
        <v>1536</v>
      </c>
      <c r="F14" s="101">
        <v>1361</v>
      </c>
      <c r="G14" s="101">
        <v>6</v>
      </c>
      <c r="H14" s="101">
        <v>1454</v>
      </c>
      <c r="I14" s="101">
        <v>1390</v>
      </c>
      <c r="J14" s="101">
        <v>82</v>
      </c>
      <c r="K14" s="91">
        <v>3</v>
      </c>
      <c r="L14" s="88">
        <f t="shared" si="0"/>
        <v>175</v>
      </c>
    </row>
    <row r="15" spans="1:12" s="4" customFormat="1" ht="15" customHeight="1">
      <c r="A15" s="163"/>
      <c r="B15" s="160" t="s">
        <v>200</v>
      </c>
      <c r="C15" s="161"/>
      <c r="D15" s="39">
        <v>10</v>
      </c>
      <c r="E15" s="101">
        <v>68</v>
      </c>
      <c r="F15" s="101">
        <v>63</v>
      </c>
      <c r="G15" s="101"/>
      <c r="H15" s="101">
        <v>67</v>
      </c>
      <c r="I15" s="101">
        <v>53</v>
      </c>
      <c r="J15" s="101">
        <v>1</v>
      </c>
      <c r="K15" s="91"/>
      <c r="L15" s="88">
        <f t="shared" si="0"/>
        <v>5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4">
        <f aca="true" t="shared" si="1" ref="E16:K16">SUM(E6:E15)</f>
        <v>48895</v>
      </c>
      <c r="F16" s="84">
        <f t="shared" si="1"/>
        <v>43827</v>
      </c>
      <c r="G16" s="84">
        <f t="shared" si="1"/>
        <v>147</v>
      </c>
      <c r="H16" s="84">
        <f t="shared" si="1"/>
        <v>43273</v>
      </c>
      <c r="I16" s="84">
        <f t="shared" si="1"/>
        <v>31596</v>
      </c>
      <c r="J16" s="84">
        <f t="shared" si="1"/>
        <v>5622</v>
      </c>
      <c r="K16" s="84">
        <f t="shared" si="1"/>
        <v>1393</v>
      </c>
      <c r="L16" s="88">
        <f t="shared" si="0"/>
        <v>5068</v>
      </c>
    </row>
    <row r="17" spans="1:12" ht="16.5" customHeight="1">
      <c r="A17" s="162" t="s">
        <v>58</v>
      </c>
      <c r="B17" s="152" t="s">
        <v>31</v>
      </c>
      <c r="C17" s="153"/>
      <c r="D17" s="39">
        <v>12</v>
      </c>
      <c r="E17" s="84">
        <v>909</v>
      </c>
      <c r="F17" s="84">
        <v>827</v>
      </c>
      <c r="G17" s="84">
        <v>5</v>
      </c>
      <c r="H17" s="84">
        <v>866</v>
      </c>
      <c r="I17" s="84">
        <v>687</v>
      </c>
      <c r="J17" s="84">
        <v>43</v>
      </c>
      <c r="K17" s="84">
        <v>4</v>
      </c>
      <c r="L17" s="88">
        <f t="shared" si="0"/>
        <v>82</v>
      </c>
    </row>
    <row r="18" spans="1:12" ht="13.5" customHeight="1">
      <c r="A18" s="163"/>
      <c r="B18" s="93"/>
      <c r="C18" s="94" t="s">
        <v>168</v>
      </c>
      <c r="D18" s="39">
        <v>13</v>
      </c>
      <c r="E18" s="84">
        <v>973</v>
      </c>
      <c r="F18" s="84">
        <v>735</v>
      </c>
      <c r="G18" s="84">
        <v>15</v>
      </c>
      <c r="H18" s="84">
        <v>785</v>
      </c>
      <c r="I18" s="84">
        <v>451</v>
      </c>
      <c r="J18" s="84">
        <v>188</v>
      </c>
      <c r="K18" s="84">
        <v>9</v>
      </c>
      <c r="L18" s="88">
        <f t="shared" si="0"/>
        <v>238</v>
      </c>
    </row>
    <row r="19" spans="1:12" ht="26.25" customHeight="1">
      <c r="A19" s="163"/>
      <c r="B19" s="152" t="s">
        <v>207</v>
      </c>
      <c r="C19" s="153"/>
      <c r="D19" s="39">
        <v>14</v>
      </c>
      <c r="E19" s="105"/>
      <c r="F19" s="105"/>
      <c r="G19" s="105"/>
      <c r="H19" s="105"/>
      <c r="I19" s="105"/>
      <c r="J19" s="105"/>
      <c r="K19" s="105"/>
      <c r="L19" s="88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29</v>
      </c>
      <c r="F20" s="84">
        <v>26</v>
      </c>
      <c r="G20" s="84"/>
      <c r="H20" s="84">
        <v>23</v>
      </c>
      <c r="I20" s="84">
        <v>17</v>
      </c>
      <c r="J20" s="84">
        <v>6</v>
      </c>
      <c r="K20" s="84">
        <v>1</v>
      </c>
      <c r="L20" s="88">
        <f t="shared" si="0"/>
        <v>3</v>
      </c>
    </row>
    <row r="21" spans="1:12" ht="24" customHeight="1">
      <c r="A21" s="163"/>
      <c r="B21" s="152" t="s">
        <v>171</v>
      </c>
      <c r="C21" s="153"/>
      <c r="D21" s="39">
        <v>16</v>
      </c>
      <c r="E21" s="84">
        <v>4</v>
      </c>
      <c r="F21" s="84">
        <v>3</v>
      </c>
      <c r="G21" s="84"/>
      <c r="H21" s="84">
        <v>3</v>
      </c>
      <c r="I21" s="84"/>
      <c r="J21" s="84">
        <v>1</v>
      </c>
      <c r="K21" s="84"/>
      <c r="L21" s="88">
        <f t="shared" si="0"/>
        <v>1</v>
      </c>
    </row>
    <row r="22" spans="1:12" ht="17.25" customHeight="1">
      <c r="A22" s="163"/>
      <c r="B22" s="152" t="s">
        <v>34</v>
      </c>
      <c r="C22" s="153"/>
      <c r="D22" s="39">
        <v>17</v>
      </c>
      <c r="E22" s="84">
        <v>1</v>
      </c>
      <c r="F22" s="84">
        <v>1</v>
      </c>
      <c r="G22" s="84"/>
      <c r="H22" s="84"/>
      <c r="I22" s="84"/>
      <c r="J22" s="84">
        <v>1</v>
      </c>
      <c r="K22" s="84"/>
      <c r="L22" s="88">
        <f t="shared" si="0"/>
        <v>0</v>
      </c>
    </row>
    <row r="23" spans="1:12" ht="17.25" customHeight="1">
      <c r="A23" s="163"/>
      <c r="B23" s="152" t="s">
        <v>192</v>
      </c>
      <c r="C23" s="153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88">
        <f t="shared" si="0"/>
        <v>0</v>
      </c>
    </row>
    <row r="24" spans="1:12" ht="18" customHeight="1">
      <c r="A24" s="163"/>
      <c r="B24" s="152" t="s">
        <v>126</v>
      </c>
      <c r="C24" s="153"/>
      <c r="D24" s="39">
        <v>19</v>
      </c>
      <c r="E24" s="84"/>
      <c r="F24" s="84"/>
      <c r="G24" s="84"/>
      <c r="H24" s="84"/>
      <c r="I24" s="84"/>
      <c r="J24" s="84"/>
      <c r="K24" s="84"/>
      <c r="L24" s="88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1">
        <v>1230</v>
      </c>
      <c r="F25" s="91">
        <v>930</v>
      </c>
      <c r="G25" s="91">
        <v>17</v>
      </c>
      <c r="H25" s="91">
        <v>991</v>
      </c>
      <c r="I25" s="91">
        <v>468</v>
      </c>
      <c r="J25" s="91">
        <v>239</v>
      </c>
      <c r="K25" s="91">
        <v>14</v>
      </c>
      <c r="L25" s="88">
        <f t="shared" si="0"/>
        <v>300</v>
      </c>
    </row>
    <row r="26" spans="1:12" ht="18" customHeight="1">
      <c r="A26" s="157" t="s">
        <v>112</v>
      </c>
      <c r="B26" s="152" t="s">
        <v>125</v>
      </c>
      <c r="C26" s="153"/>
      <c r="D26" s="39">
        <v>21</v>
      </c>
      <c r="E26" s="84">
        <v>24058</v>
      </c>
      <c r="F26" s="84">
        <v>21761</v>
      </c>
      <c r="G26" s="84">
        <v>16</v>
      </c>
      <c r="H26" s="84">
        <v>23020</v>
      </c>
      <c r="I26" s="84">
        <v>17408</v>
      </c>
      <c r="J26" s="84">
        <v>1038</v>
      </c>
      <c r="K26" s="84">
        <v>18</v>
      </c>
      <c r="L26" s="88">
        <f t="shared" si="0"/>
        <v>2297</v>
      </c>
    </row>
    <row r="27" spans="1:12" ht="26.25" customHeight="1">
      <c r="A27" s="157"/>
      <c r="B27" s="152" t="s">
        <v>207</v>
      </c>
      <c r="C27" s="153"/>
      <c r="D27" s="39">
        <v>22</v>
      </c>
      <c r="E27" s="105">
        <v>386</v>
      </c>
      <c r="F27" s="105">
        <v>376</v>
      </c>
      <c r="G27" s="105"/>
      <c r="H27" s="105">
        <v>354</v>
      </c>
      <c r="I27" s="105">
        <v>228</v>
      </c>
      <c r="J27" s="105">
        <v>32</v>
      </c>
      <c r="K27" s="105">
        <v>1</v>
      </c>
      <c r="L27" s="88">
        <f t="shared" si="0"/>
        <v>10</v>
      </c>
    </row>
    <row r="28" spans="1:12" ht="15.75" customHeight="1">
      <c r="A28" s="157"/>
      <c r="B28" s="152" t="s">
        <v>31</v>
      </c>
      <c r="C28" s="153"/>
      <c r="D28" s="39">
        <v>23</v>
      </c>
      <c r="E28" s="84">
        <v>27821</v>
      </c>
      <c r="F28" s="84">
        <v>26066</v>
      </c>
      <c r="G28" s="84">
        <v>53</v>
      </c>
      <c r="H28" s="84">
        <v>26523</v>
      </c>
      <c r="I28" s="84">
        <v>23243</v>
      </c>
      <c r="J28" s="84">
        <v>1298</v>
      </c>
      <c r="K28" s="84">
        <v>22</v>
      </c>
      <c r="L28" s="88">
        <f t="shared" si="0"/>
        <v>1755</v>
      </c>
    </row>
    <row r="29" spans="1:12" ht="14.25" customHeight="1">
      <c r="A29" s="157"/>
      <c r="B29" s="92"/>
      <c r="C29" s="94" t="s">
        <v>169</v>
      </c>
      <c r="D29" s="39">
        <v>24</v>
      </c>
      <c r="E29" s="84">
        <v>37838</v>
      </c>
      <c r="F29" s="84">
        <v>28331</v>
      </c>
      <c r="G29" s="84">
        <v>475</v>
      </c>
      <c r="H29" s="84">
        <v>28476</v>
      </c>
      <c r="I29" s="84">
        <v>21844</v>
      </c>
      <c r="J29" s="84">
        <v>9362</v>
      </c>
      <c r="K29" s="84">
        <v>920</v>
      </c>
      <c r="L29" s="88">
        <f t="shared" si="0"/>
        <v>9507</v>
      </c>
    </row>
    <row r="30" spans="1:12" ht="17.25" customHeight="1">
      <c r="A30" s="157"/>
      <c r="B30" s="152" t="s">
        <v>32</v>
      </c>
      <c r="C30" s="153"/>
      <c r="D30" s="39">
        <v>25</v>
      </c>
      <c r="E30" s="84">
        <v>3197</v>
      </c>
      <c r="F30" s="84">
        <v>3121</v>
      </c>
      <c r="G30" s="84">
        <v>14</v>
      </c>
      <c r="H30" s="84">
        <v>3136</v>
      </c>
      <c r="I30" s="84">
        <v>2584</v>
      </c>
      <c r="J30" s="84">
        <v>61</v>
      </c>
      <c r="K30" s="84">
        <v>3</v>
      </c>
      <c r="L30" s="88">
        <f t="shared" si="0"/>
        <v>76</v>
      </c>
    </row>
    <row r="31" spans="1:12" ht="18" customHeight="1">
      <c r="A31" s="157"/>
      <c r="B31" s="92"/>
      <c r="C31" s="94" t="s">
        <v>170</v>
      </c>
      <c r="D31" s="39">
        <v>26</v>
      </c>
      <c r="E31" s="84">
        <v>3102</v>
      </c>
      <c r="F31" s="84">
        <v>2694</v>
      </c>
      <c r="G31" s="84">
        <v>24</v>
      </c>
      <c r="H31" s="84">
        <v>2583</v>
      </c>
      <c r="I31" s="84">
        <v>2184</v>
      </c>
      <c r="J31" s="84">
        <v>519</v>
      </c>
      <c r="K31" s="84">
        <v>14</v>
      </c>
      <c r="L31" s="88">
        <f t="shared" si="0"/>
        <v>408</v>
      </c>
    </row>
    <row r="32" spans="1:12" ht="18" customHeight="1">
      <c r="A32" s="157"/>
      <c r="B32" s="152" t="s">
        <v>33</v>
      </c>
      <c r="C32" s="153"/>
      <c r="D32" s="39">
        <v>27</v>
      </c>
      <c r="E32" s="84">
        <v>655</v>
      </c>
      <c r="F32" s="84">
        <v>559</v>
      </c>
      <c r="G32" s="84">
        <v>6</v>
      </c>
      <c r="H32" s="84">
        <v>562</v>
      </c>
      <c r="I32" s="84">
        <v>329</v>
      </c>
      <c r="J32" s="84">
        <v>93</v>
      </c>
      <c r="K32" s="84">
        <v>7</v>
      </c>
      <c r="L32" s="88">
        <f t="shared" si="0"/>
        <v>96</v>
      </c>
    </row>
    <row r="33" spans="1:12" ht="26.25" customHeight="1">
      <c r="A33" s="157"/>
      <c r="B33" s="152" t="s">
        <v>172</v>
      </c>
      <c r="C33" s="153"/>
      <c r="D33" s="39">
        <v>28</v>
      </c>
      <c r="E33" s="84">
        <v>60</v>
      </c>
      <c r="F33" s="84">
        <v>46</v>
      </c>
      <c r="G33" s="84">
        <v>3</v>
      </c>
      <c r="H33" s="84">
        <v>49</v>
      </c>
      <c r="I33" s="84">
        <v>8</v>
      </c>
      <c r="J33" s="84">
        <v>11</v>
      </c>
      <c r="K33" s="84">
        <v>3</v>
      </c>
      <c r="L33" s="88">
        <f t="shared" si="0"/>
        <v>14</v>
      </c>
    </row>
    <row r="34" spans="1:12" ht="18" customHeight="1">
      <c r="A34" s="157"/>
      <c r="B34" s="152" t="s">
        <v>34</v>
      </c>
      <c r="C34" s="153"/>
      <c r="D34" s="39">
        <v>29</v>
      </c>
      <c r="E34" s="84">
        <v>29</v>
      </c>
      <c r="F34" s="84">
        <v>23</v>
      </c>
      <c r="G34" s="84"/>
      <c r="H34" s="84">
        <v>21</v>
      </c>
      <c r="I34" s="84">
        <v>9</v>
      </c>
      <c r="J34" s="84">
        <v>8</v>
      </c>
      <c r="K34" s="84">
        <v>1</v>
      </c>
      <c r="L34" s="88">
        <f t="shared" si="0"/>
        <v>6</v>
      </c>
    </row>
    <row r="35" spans="1:12" ht="18" customHeight="1">
      <c r="A35" s="157"/>
      <c r="B35" s="152" t="s">
        <v>192</v>
      </c>
      <c r="C35" s="153"/>
      <c r="D35" s="39">
        <v>30</v>
      </c>
      <c r="E35" s="84">
        <v>88</v>
      </c>
      <c r="F35" s="84">
        <v>88</v>
      </c>
      <c r="G35" s="84"/>
      <c r="H35" s="84">
        <v>87</v>
      </c>
      <c r="I35" s="84">
        <v>10</v>
      </c>
      <c r="J35" s="84">
        <v>1</v>
      </c>
      <c r="K35" s="84"/>
      <c r="L35" s="88">
        <f t="shared" si="0"/>
        <v>0</v>
      </c>
    </row>
    <row r="36" spans="1:12" ht="18" customHeight="1">
      <c r="A36" s="157"/>
      <c r="B36" s="165" t="s">
        <v>128</v>
      </c>
      <c r="C36" s="166"/>
      <c r="D36" s="39">
        <v>31</v>
      </c>
      <c r="E36" s="84">
        <v>429</v>
      </c>
      <c r="F36" s="84">
        <v>356</v>
      </c>
      <c r="G36" s="84">
        <v>2</v>
      </c>
      <c r="H36" s="84">
        <v>362</v>
      </c>
      <c r="I36" s="84">
        <v>129</v>
      </c>
      <c r="J36" s="84">
        <v>67</v>
      </c>
      <c r="K36" s="84">
        <v>10</v>
      </c>
      <c r="L36" s="88">
        <f t="shared" si="0"/>
        <v>73</v>
      </c>
    </row>
    <row r="37" spans="1:12" ht="26.25" customHeight="1">
      <c r="A37" s="157"/>
      <c r="B37" s="165" t="s">
        <v>35</v>
      </c>
      <c r="C37" s="166"/>
      <c r="D37" s="39">
        <v>32</v>
      </c>
      <c r="E37" s="84">
        <v>3075</v>
      </c>
      <c r="F37" s="84">
        <v>2900</v>
      </c>
      <c r="G37" s="84">
        <v>4</v>
      </c>
      <c r="H37" s="84">
        <v>2574</v>
      </c>
      <c r="I37" s="84">
        <v>1776</v>
      </c>
      <c r="J37" s="84">
        <v>501</v>
      </c>
      <c r="K37" s="84">
        <v>20</v>
      </c>
      <c r="L37" s="88">
        <f t="shared" si="0"/>
        <v>175</v>
      </c>
    </row>
    <row r="38" spans="1:12" ht="40.5" customHeight="1">
      <c r="A38" s="157"/>
      <c r="B38" s="152" t="s">
        <v>138</v>
      </c>
      <c r="C38" s="153"/>
      <c r="D38" s="39">
        <v>33</v>
      </c>
      <c r="E38" s="84">
        <v>12</v>
      </c>
      <c r="F38" s="84">
        <v>8</v>
      </c>
      <c r="G38" s="84"/>
      <c r="H38" s="84">
        <v>9</v>
      </c>
      <c r="I38" s="84">
        <v>1</v>
      </c>
      <c r="J38" s="84">
        <v>3</v>
      </c>
      <c r="K38" s="84">
        <v>1</v>
      </c>
      <c r="L38" s="88">
        <f t="shared" si="0"/>
        <v>4</v>
      </c>
    </row>
    <row r="39" spans="1:12" ht="18" customHeight="1">
      <c r="A39" s="157"/>
      <c r="B39" s="152" t="s">
        <v>214</v>
      </c>
      <c r="C39" s="153"/>
      <c r="D39" s="39">
        <v>34</v>
      </c>
      <c r="E39" s="84">
        <v>69</v>
      </c>
      <c r="F39" s="84">
        <v>63</v>
      </c>
      <c r="G39" s="84">
        <v>1</v>
      </c>
      <c r="H39" s="84">
        <v>55</v>
      </c>
      <c r="I39" s="84">
        <v>20</v>
      </c>
      <c r="J39" s="84">
        <v>14</v>
      </c>
      <c r="K39" s="84"/>
      <c r="L39" s="88">
        <f t="shared" si="0"/>
        <v>6</v>
      </c>
    </row>
    <row r="40" spans="1:12" ht="15.75" customHeight="1">
      <c r="A40" s="157"/>
      <c r="B40" s="6" t="s">
        <v>36</v>
      </c>
      <c r="C40" s="6"/>
      <c r="D40" s="39">
        <v>35</v>
      </c>
      <c r="E40" s="91">
        <v>74992</v>
      </c>
      <c r="F40" s="91">
        <v>61967</v>
      </c>
      <c r="G40" s="91">
        <v>546</v>
      </c>
      <c r="H40" s="91">
        <v>61984</v>
      </c>
      <c r="I40" s="91">
        <v>43946</v>
      </c>
      <c r="J40" s="91">
        <v>13008</v>
      </c>
      <c r="K40" s="91">
        <v>1020</v>
      </c>
      <c r="L40" s="88">
        <f t="shared" si="0"/>
        <v>13025</v>
      </c>
    </row>
    <row r="41" spans="1:12" ht="18.75" customHeight="1">
      <c r="A41" s="145" t="s">
        <v>43</v>
      </c>
      <c r="B41" s="155" t="s">
        <v>44</v>
      </c>
      <c r="C41" s="155"/>
      <c r="D41" s="39">
        <v>36</v>
      </c>
      <c r="E41" s="84">
        <v>36053</v>
      </c>
      <c r="F41" s="84">
        <v>32168</v>
      </c>
      <c r="G41" s="84">
        <v>3</v>
      </c>
      <c r="H41" s="84">
        <v>33153</v>
      </c>
      <c r="I41" s="110" t="s">
        <v>208</v>
      </c>
      <c r="J41" s="84">
        <v>2900</v>
      </c>
      <c r="K41" s="84">
        <v>27</v>
      </c>
      <c r="L41" s="88">
        <f t="shared" si="0"/>
        <v>3885</v>
      </c>
    </row>
    <row r="42" spans="1:12" ht="16.5" customHeight="1">
      <c r="A42" s="145"/>
      <c r="B42" s="167" t="s">
        <v>47</v>
      </c>
      <c r="C42" s="168"/>
      <c r="D42" s="39">
        <v>37</v>
      </c>
      <c r="E42" s="84">
        <v>86</v>
      </c>
      <c r="F42" s="84">
        <v>62</v>
      </c>
      <c r="G42" s="84"/>
      <c r="H42" s="84">
        <v>72</v>
      </c>
      <c r="I42" s="110" t="s">
        <v>208</v>
      </c>
      <c r="J42" s="84">
        <v>14</v>
      </c>
      <c r="K42" s="84">
        <v>4</v>
      </c>
      <c r="L42" s="88">
        <f t="shared" si="0"/>
        <v>24</v>
      </c>
    </row>
    <row r="43" spans="1:12" ht="26.25" customHeight="1">
      <c r="A43" s="145"/>
      <c r="B43" s="156" t="s">
        <v>42</v>
      </c>
      <c r="C43" s="156"/>
      <c r="D43" s="39">
        <v>38</v>
      </c>
      <c r="E43" s="84">
        <v>558</v>
      </c>
      <c r="F43" s="84">
        <v>537</v>
      </c>
      <c r="G43" s="84"/>
      <c r="H43" s="84">
        <v>546</v>
      </c>
      <c r="I43" s="84">
        <v>376</v>
      </c>
      <c r="J43" s="84">
        <v>12</v>
      </c>
      <c r="K43" s="84">
        <v>1</v>
      </c>
      <c r="L43" s="88">
        <f t="shared" si="0"/>
        <v>21</v>
      </c>
    </row>
    <row r="44" spans="1:12" ht="15.75" customHeight="1">
      <c r="A44" s="145"/>
      <c r="B44" s="158" t="s">
        <v>192</v>
      </c>
      <c r="C44" s="159"/>
      <c r="D44" s="39">
        <v>39</v>
      </c>
      <c r="E44" s="84">
        <v>85</v>
      </c>
      <c r="F44" s="84">
        <v>84</v>
      </c>
      <c r="G44" s="84"/>
      <c r="H44" s="84">
        <v>79</v>
      </c>
      <c r="I44" s="84">
        <v>45</v>
      </c>
      <c r="J44" s="84">
        <v>6</v>
      </c>
      <c r="K44" s="84"/>
      <c r="L44" s="88">
        <f t="shared" si="0"/>
        <v>1</v>
      </c>
    </row>
    <row r="45" spans="1:12" ht="17.25" customHeight="1">
      <c r="A45" s="145"/>
      <c r="B45" s="6" t="s">
        <v>36</v>
      </c>
      <c r="C45" s="70"/>
      <c r="D45" s="39">
        <v>40</v>
      </c>
      <c r="E45" s="84">
        <f>E41+E43+E44</f>
        <v>36696</v>
      </c>
      <c r="F45" s="84">
        <f aca="true" t="shared" si="2" ref="F45:K45">F41+F43+F44</f>
        <v>32789</v>
      </c>
      <c r="G45" s="84">
        <f t="shared" si="2"/>
        <v>3</v>
      </c>
      <c r="H45" s="84">
        <f t="shared" si="2"/>
        <v>33778</v>
      </c>
      <c r="I45" s="84">
        <f>I43+I44</f>
        <v>421</v>
      </c>
      <c r="J45" s="84">
        <f t="shared" si="2"/>
        <v>2918</v>
      </c>
      <c r="K45" s="84">
        <f t="shared" si="2"/>
        <v>28</v>
      </c>
      <c r="L45" s="88">
        <f t="shared" si="0"/>
        <v>3907</v>
      </c>
    </row>
    <row r="46" spans="1:12" ht="15.75" customHeight="1">
      <c r="A46" s="154" t="s">
        <v>193</v>
      </c>
      <c r="B46" s="154"/>
      <c r="C46" s="154"/>
      <c r="D46" s="39">
        <v>41</v>
      </c>
      <c r="E46" s="84">
        <f aca="true" t="shared" si="3" ref="E46:K46">E16+E25+E40+E45</f>
        <v>161813</v>
      </c>
      <c r="F46" s="84">
        <f t="shared" si="3"/>
        <v>139513</v>
      </c>
      <c r="G46" s="84">
        <f t="shared" si="3"/>
        <v>713</v>
      </c>
      <c r="H46" s="84">
        <f t="shared" si="3"/>
        <v>140026</v>
      </c>
      <c r="I46" s="84">
        <f t="shared" si="3"/>
        <v>76431</v>
      </c>
      <c r="J46" s="84">
        <f t="shared" si="3"/>
        <v>21787</v>
      </c>
      <c r="K46" s="84">
        <f t="shared" si="3"/>
        <v>2455</v>
      </c>
      <c r="L46" s="88">
        <f t="shared" si="0"/>
        <v>22300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&amp;L5A72B6C0&amp;C&amp;R2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G3" sqref="G3:G59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9" t="s">
        <v>136</v>
      </c>
      <c r="B1" s="229"/>
      <c r="C1" s="229"/>
      <c r="D1" s="229"/>
      <c r="E1" s="40"/>
      <c r="F1" s="44"/>
    </row>
    <row r="2" spans="1:7" ht="22.5" customHeight="1">
      <c r="A2" s="202" t="s">
        <v>4</v>
      </c>
      <c r="B2" s="202"/>
      <c r="C2" s="202"/>
      <c r="D2" s="202"/>
      <c r="E2" s="202"/>
      <c r="F2" s="8" t="s">
        <v>37</v>
      </c>
      <c r="G2" s="8" t="s">
        <v>5</v>
      </c>
    </row>
    <row r="3" spans="1:7" ht="17.25" customHeight="1">
      <c r="A3" s="194" t="s">
        <v>41</v>
      </c>
      <c r="B3" s="210" t="s">
        <v>194</v>
      </c>
      <c r="C3" s="210"/>
      <c r="D3" s="210"/>
      <c r="E3" s="210"/>
      <c r="F3" s="69">
        <v>1</v>
      </c>
      <c r="G3" s="328">
        <v>938</v>
      </c>
    </row>
    <row r="4" spans="1:7" ht="17.25" customHeight="1">
      <c r="A4" s="195"/>
      <c r="B4" s="47"/>
      <c r="C4" s="197" t="s">
        <v>11</v>
      </c>
      <c r="D4" s="197"/>
      <c r="E4" s="198"/>
      <c r="F4" s="69">
        <v>2</v>
      </c>
      <c r="G4" s="328">
        <v>641</v>
      </c>
    </row>
    <row r="5" spans="1:7" ht="17.25" customHeight="1">
      <c r="A5" s="195"/>
      <c r="B5" s="207" t="s">
        <v>71</v>
      </c>
      <c r="C5" s="208"/>
      <c r="D5" s="208"/>
      <c r="E5" s="209"/>
      <c r="F5" s="69">
        <v>3</v>
      </c>
      <c r="G5" s="328">
        <v>3323</v>
      </c>
    </row>
    <row r="6" spans="1:7" ht="17.25" customHeight="1">
      <c r="A6" s="195"/>
      <c r="B6" s="203" t="s">
        <v>66</v>
      </c>
      <c r="C6" s="190" t="s">
        <v>67</v>
      </c>
      <c r="D6" s="190"/>
      <c r="E6" s="190"/>
      <c r="F6" s="69">
        <v>4</v>
      </c>
      <c r="G6" s="328">
        <v>62</v>
      </c>
    </row>
    <row r="7" spans="1:7" ht="25.5" customHeight="1">
      <c r="A7" s="195"/>
      <c r="B7" s="213"/>
      <c r="C7" s="190" t="s">
        <v>68</v>
      </c>
      <c r="D7" s="190"/>
      <c r="E7" s="190"/>
      <c r="F7" s="69">
        <v>5</v>
      </c>
      <c r="G7" s="328">
        <v>324</v>
      </c>
    </row>
    <row r="8" spans="1:7" ht="18.75" customHeight="1">
      <c r="A8" s="195"/>
      <c r="B8" s="213"/>
      <c r="C8" s="203" t="s">
        <v>69</v>
      </c>
      <c r="D8" s="190" t="s">
        <v>70</v>
      </c>
      <c r="E8" s="190"/>
      <c r="F8" s="69">
        <v>6</v>
      </c>
      <c r="G8" s="328">
        <v>750</v>
      </c>
    </row>
    <row r="9" spans="1:7" ht="18.75" customHeight="1">
      <c r="A9" s="195"/>
      <c r="B9" s="213"/>
      <c r="C9" s="203"/>
      <c r="D9" s="190" t="s">
        <v>56</v>
      </c>
      <c r="E9" s="190"/>
      <c r="F9" s="69">
        <v>7</v>
      </c>
      <c r="G9" s="328">
        <v>953</v>
      </c>
    </row>
    <row r="10" spans="1:7" ht="18.75" customHeight="1">
      <c r="A10" s="195"/>
      <c r="B10" s="213"/>
      <c r="C10" s="203"/>
      <c r="D10" s="190" t="s">
        <v>57</v>
      </c>
      <c r="E10" s="190"/>
      <c r="F10" s="69">
        <v>8</v>
      </c>
      <c r="G10" s="328">
        <v>270</v>
      </c>
    </row>
    <row r="11" spans="1:7" ht="18.75" customHeight="1">
      <c r="A11" s="195"/>
      <c r="B11" s="215" t="s">
        <v>72</v>
      </c>
      <c r="C11" s="215"/>
      <c r="D11" s="215"/>
      <c r="E11" s="68" t="s">
        <v>73</v>
      </c>
      <c r="F11" s="69">
        <v>9</v>
      </c>
      <c r="G11" s="328">
        <v>289</v>
      </c>
    </row>
    <row r="12" spans="1:7" ht="19.5" customHeight="1">
      <c r="A12" s="195"/>
      <c r="B12" s="215"/>
      <c r="C12" s="215"/>
      <c r="D12" s="215"/>
      <c r="E12" s="68" t="s">
        <v>74</v>
      </c>
      <c r="F12" s="69">
        <v>10</v>
      </c>
      <c r="G12" s="328">
        <v>357</v>
      </c>
    </row>
    <row r="13" spans="1:7" ht="26.25" customHeight="1">
      <c r="A13" s="195"/>
      <c r="B13" s="212" t="s">
        <v>75</v>
      </c>
      <c r="C13" s="199" t="s">
        <v>76</v>
      </c>
      <c r="D13" s="200"/>
      <c r="E13" s="201"/>
      <c r="F13" s="69">
        <v>11</v>
      </c>
      <c r="G13" s="328">
        <v>161</v>
      </c>
    </row>
    <row r="14" spans="1:7" ht="12" customHeight="1">
      <c r="A14" s="195"/>
      <c r="B14" s="212"/>
      <c r="C14" s="190" t="s">
        <v>77</v>
      </c>
      <c r="D14" s="190"/>
      <c r="E14" s="190"/>
      <c r="F14" s="69">
        <v>12</v>
      </c>
      <c r="G14" s="328">
        <v>3815</v>
      </c>
    </row>
    <row r="15" spans="1:7" ht="12" customHeight="1">
      <c r="A15" s="195"/>
      <c r="B15" s="212"/>
      <c r="C15" s="190" t="s">
        <v>83</v>
      </c>
      <c r="D15" s="190"/>
      <c r="E15" s="190"/>
      <c r="F15" s="69">
        <v>13</v>
      </c>
      <c r="G15" s="328">
        <v>77</v>
      </c>
    </row>
    <row r="16" spans="1:7" ht="12" customHeight="1">
      <c r="A16" s="195"/>
      <c r="B16" s="212"/>
      <c r="C16" s="189" t="s">
        <v>78</v>
      </c>
      <c r="D16" s="189"/>
      <c r="E16" s="189"/>
      <c r="F16" s="69">
        <v>14</v>
      </c>
      <c r="G16" s="328">
        <v>99</v>
      </c>
    </row>
    <row r="17" spans="1:7" ht="12" customHeight="1">
      <c r="A17" s="195"/>
      <c r="B17" s="212"/>
      <c r="C17" s="189" t="s">
        <v>79</v>
      </c>
      <c r="D17" s="189"/>
      <c r="E17" s="189"/>
      <c r="F17" s="69">
        <v>15</v>
      </c>
      <c r="G17" s="328">
        <v>351</v>
      </c>
    </row>
    <row r="18" spans="1:7" ht="12" customHeight="1">
      <c r="A18" s="195"/>
      <c r="B18" s="212"/>
      <c r="C18" s="190" t="s">
        <v>80</v>
      </c>
      <c r="D18" s="190"/>
      <c r="E18" s="190"/>
      <c r="F18" s="69">
        <v>16</v>
      </c>
      <c r="G18" s="328">
        <v>1280</v>
      </c>
    </row>
    <row r="19" spans="1:7" ht="12" customHeight="1">
      <c r="A19" s="195"/>
      <c r="B19" s="212"/>
      <c r="C19" s="190" t="s">
        <v>81</v>
      </c>
      <c r="D19" s="190"/>
      <c r="E19" s="190"/>
      <c r="F19" s="69">
        <v>17</v>
      </c>
      <c r="G19" s="328">
        <v>383</v>
      </c>
    </row>
    <row r="20" spans="1:7" ht="12" customHeight="1">
      <c r="A20" s="195"/>
      <c r="B20" s="212"/>
      <c r="C20" s="189" t="s">
        <v>82</v>
      </c>
      <c r="D20" s="189"/>
      <c r="E20" s="189"/>
      <c r="F20" s="69">
        <v>18</v>
      </c>
      <c r="G20" s="328">
        <v>18219</v>
      </c>
    </row>
    <row r="21" spans="1:7" ht="12" customHeight="1">
      <c r="A21" s="195"/>
      <c r="B21" s="216" t="s">
        <v>91</v>
      </c>
      <c r="C21" s="50" t="s">
        <v>84</v>
      </c>
      <c r="D21" s="51"/>
      <c r="E21" s="52"/>
      <c r="F21" s="69">
        <v>19</v>
      </c>
      <c r="G21" s="328">
        <v>798</v>
      </c>
    </row>
    <row r="22" spans="1:7" ht="12" customHeight="1">
      <c r="A22" s="195"/>
      <c r="B22" s="217"/>
      <c r="C22" s="53" t="s">
        <v>85</v>
      </c>
      <c r="D22" s="54"/>
      <c r="E22" s="55"/>
      <c r="F22" s="69">
        <v>20</v>
      </c>
      <c r="G22" s="328">
        <v>442</v>
      </c>
    </row>
    <row r="23" spans="1:7" ht="12" customHeight="1">
      <c r="A23" s="195"/>
      <c r="B23" s="217"/>
      <c r="C23" s="50" t="s">
        <v>86</v>
      </c>
      <c r="D23" s="51"/>
      <c r="E23" s="52"/>
      <c r="F23" s="69">
        <v>21</v>
      </c>
      <c r="G23" s="328">
        <v>163</v>
      </c>
    </row>
    <row r="24" spans="1:7" ht="12" customHeight="1">
      <c r="A24" s="195"/>
      <c r="B24" s="217"/>
      <c r="C24" s="53" t="s">
        <v>87</v>
      </c>
      <c r="D24" s="54"/>
      <c r="E24" s="55"/>
      <c r="F24" s="69">
        <v>22</v>
      </c>
      <c r="G24" s="328">
        <v>68</v>
      </c>
    </row>
    <row r="25" spans="1:7" ht="12" customHeight="1">
      <c r="A25" s="195"/>
      <c r="B25" s="217"/>
      <c r="C25" s="53" t="s">
        <v>88</v>
      </c>
      <c r="D25" s="54"/>
      <c r="E25" s="55"/>
      <c r="F25" s="69">
        <v>23</v>
      </c>
      <c r="G25" s="328">
        <v>31</v>
      </c>
    </row>
    <row r="26" spans="1:7" ht="12" customHeight="1">
      <c r="A26" s="195"/>
      <c r="B26" s="217"/>
      <c r="C26" s="48" t="s">
        <v>89</v>
      </c>
      <c r="D26" s="49"/>
      <c r="E26" s="49"/>
      <c r="F26" s="69">
        <v>24</v>
      </c>
      <c r="G26" s="328">
        <v>26</v>
      </c>
    </row>
    <row r="27" spans="1:7" ht="12" customHeight="1">
      <c r="A27" s="196"/>
      <c r="B27" s="218"/>
      <c r="C27" s="56" t="s">
        <v>90</v>
      </c>
      <c r="D27" s="57"/>
      <c r="E27" s="58"/>
      <c r="F27" s="69">
        <v>25</v>
      </c>
      <c r="G27" s="328"/>
    </row>
    <row r="28" spans="1:7" ht="12.75" customHeight="1">
      <c r="A28" s="223" t="s">
        <v>58</v>
      </c>
      <c r="B28" s="191" t="s">
        <v>194</v>
      </c>
      <c r="C28" s="192"/>
      <c r="D28" s="192"/>
      <c r="E28" s="193"/>
      <c r="F28" s="69">
        <v>26</v>
      </c>
      <c r="G28" s="329">
        <v>6</v>
      </c>
    </row>
    <row r="29" spans="1:7" ht="27" customHeight="1">
      <c r="A29" s="224"/>
      <c r="B29" s="204" t="s">
        <v>48</v>
      </c>
      <c r="C29" s="205"/>
      <c r="D29" s="205"/>
      <c r="E29" s="206"/>
      <c r="F29" s="69">
        <v>27</v>
      </c>
      <c r="G29" s="328">
        <v>94</v>
      </c>
    </row>
    <row r="30" spans="1:7" ht="12" customHeight="1">
      <c r="A30" s="224"/>
      <c r="B30" s="174" t="s">
        <v>63</v>
      </c>
      <c r="C30" s="186" t="s">
        <v>49</v>
      </c>
      <c r="D30" s="187"/>
      <c r="E30" s="188"/>
      <c r="F30" s="69">
        <v>28</v>
      </c>
      <c r="G30" s="328">
        <v>10</v>
      </c>
    </row>
    <row r="31" spans="1:7" ht="12" customHeight="1">
      <c r="A31" s="224"/>
      <c r="B31" s="174"/>
      <c r="C31" s="175" t="s">
        <v>50</v>
      </c>
      <c r="D31" s="176" t="s">
        <v>51</v>
      </c>
      <c r="E31" s="178"/>
      <c r="F31" s="69">
        <v>29</v>
      </c>
      <c r="G31" s="328">
        <v>4</v>
      </c>
    </row>
    <row r="32" spans="1:7" ht="12" customHeight="1">
      <c r="A32" s="224"/>
      <c r="B32" s="174"/>
      <c r="C32" s="175"/>
      <c r="D32" s="176" t="s">
        <v>52</v>
      </c>
      <c r="E32" s="178"/>
      <c r="F32" s="69">
        <v>30</v>
      </c>
      <c r="G32" s="328">
        <v>6</v>
      </c>
    </row>
    <row r="33" spans="1:7" ht="12" customHeight="1">
      <c r="A33" s="224"/>
      <c r="B33" s="174"/>
      <c r="C33" s="176" t="s">
        <v>53</v>
      </c>
      <c r="D33" s="177"/>
      <c r="E33" s="178"/>
      <c r="F33" s="69">
        <v>31</v>
      </c>
      <c r="G33" s="328"/>
    </row>
    <row r="34" spans="1:7" ht="12" customHeight="1">
      <c r="A34" s="224"/>
      <c r="B34" s="174"/>
      <c r="C34" s="176" t="s">
        <v>54</v>
      </c>
      <c r="D34" s="177"/>
      <c r="E34" s="178"/>
      <c r="F34" s="69">
        <v>32</v>
      </c>
      <c r="G34" s="328">
        <v>2</v>
      </c>
    </row>
    <row r="35" spans="1:7" ht="12" customHeight="1">
      <c r="A35" s="224"/>
      <c r="B35" s="174" t="s">
        <v>64</v>
      </c>
      <c r="C35" s="176" t="s">
        <v>55</v>
      </c>
      <c r="D35" s="177"/>
      <c r="E35" s="178"/>
      <c r="F35" s="69">
        <v>33</v>
      </c>
      <c r="G35" s="328">
        <v>6</v>
      </c>
    </row>
    <row r="36" spans="1:7" ht="12" customHeight="1">
      <c r="A36" s="224"/>
      <c r="B36" s="174"/>
      <c r="C36" s="176" t="s">
        <v>56</v>
      </c>
      <c r="D36" s="177"/>
      <c r="E36" s="178"/>
      <c r="F36" s="69">
        <v>34</v>
      </c>
      <c r="G36" s="328">
        <v>2</v>
      </c>
    </row>
    <row r="37" spans="1:7" ht="12" customHeight="1">
      <c r="A37" s="224"/>
      <c r="B37" s="174"/>
      <c r="C37" s="176" t="s">
        <v>57</v>
      </c>
      <c r="D37" s="177"/>
      <c r="E37" s="178"/>
      <c r="F37" s="69">
        <v>35</v>
      </c>
      <c r="G37" s="328">
        <v>1</v>
      </c>
    </row>
    <row r="38" spans="1:7" ht="12" customHeight="1">
      <c r="A38" s="224"/>
      <c r="B38" s="220" t="s">
        <v>65</v>
      </c>
      <c r="C38" s="221"/>
      <c r="D38" s="221"/>
      <c r="E38" s="222"/>
      <c r="F38" s="69">
        <v>36</v>
      </c>
      <c r="G38" s="328">
        <f>SUM(G39:G43)</f>
        <v>0</v>
      </c>
    </row>
    <row r="39" spans="1:7" ht="12" customHeight="1">
      <c r="A39" s="224"/>
      <c r="B39" s="182" t="s">
        <v>129</v>
      </c>
      <c r="C39" s="179" t="s">
        <v>130</v>
      </c>
      <c r="D39" s="180"/>
      <c r="E39" s="181"/>
      <c r="F39" s="69">
        <v>37</v>
      </c>
      <c r="G39" s="328"/>
    </row>
    <row r="40" spans="1:7" ht="12" customHeight="1">
      <c r="A40" s="224"/>
      <c r="B40" s="183"/>
      <c r="C40" s="179" t="s">
        <v>131</v>
      </c>
      <c r="D40" s="180"/>
      <c r="E40" s="181"/>
      <c r="F40" s="69">
        <v>38</v>
      </c>
      <c r="G40" s="328"/>
    </row>
    <row r="41" spans="1:7" ht="12" customHeight="1">
      <c r="A41" s="224"/>
      <c r="B41" s="183"/>
      <c r="C41" s="179" t="s">
        <v>132</v>
      </c>
      <c r="D41" s="180"/>
      <c r="E41" s="181"/>
      <c r="F41" s="69">
        <v>39</v>
      </c>
      <c r="G41" s="328"/>
    </row>
    <row r="42" spans="1:7" ht="12" customHeight="1">
      <c r="A42" s="224"/>
      <c r="B42" s="183"/>
      <c r="C42" s="179" t="s">
        <v>133</v>
      </c>
      <c r="D42" s="180"/>
      <c r="E42" s="181"/>
      <c r="F42" s="69">
        <v>40</v>
      </c>
      <c r="G42" s="328"/>
    </row>
    <row r="43" spans="1:7" ht="12" customHeight="1">
      <c r="A43" s="225"/>
      <c r="B43" s="184"/>
      <c r="C43" s="179" t="s">
        <v>173</v>
      </c>
      <c r="D43" s="180"/>
      <c r="E43" s="181"/>
      <c r="F43" s="69">
        <v>41</v>
      </c>
      <c r="G43" s="328"/>
    </row>
    <row r="44" spans="1:9" ht="12.75" customHeight="1">
      <c r="A44" s="226" t="s">
        <v>59</v>
      </c>
      <c r="B44" s="191" t="s">
        <v>194</v>
      </c>
      <c r="C44" s="192"/>
      <c r="D44" s="192"/>
      <c r="E44" s="193"/>
      <c r="F44" s="69">
        <v>42</v>
      </c>
      <c r="G44" s="329">
        <v>866</v>
      </c>
      <c r="I44" s="90"/>
    </row>
    <row r="45" spans="1:7" ht="27" customHeight="1">
      <c r="A45" s="227"/>
      <c r="B45" s="211" t="s">
        <v>48</v>
      </c>
      <c r="C45" s="211"/>
      <c r="D45" s="211"/>
      <c r="E45" s="211"/>
      <c r="F45" s="69">
        <v>43</v>
      </c>
      <c r="G45" s="328">
        <v>3083</v>
      </c>
    </row>
    <row r="46" spans="1:7" ht="12" customHeight="1">
      <c r="A46" s="227"/>
      <c r="B46" s="174" t="s">
        <v>63</v>
      </c>
      <c r="C46" s="219" t="s">
        <v>49</v>
      </c>
      <c r="D46" s="219"/>
      <c r="E46" s="219"/>
      <c r="F46" s="69">
        <v>44</v>
      </c>
      <c r="G46" s="328">
        <v>845</v>
      </c>
    </row>
    <row r="47" spans="1:7" ht="12" customHeight="1">
      <c r="A47" s="227"/>
      <c r="B47" s="174"/>
      <c r="C47" s="175" t="s">
        <v>50</v>
      </c>
      <c r="D47" s="214" t="s">
        <v>51</v>
      </c>
      <c r="E47" s="214"/>
      <c r="F47" s="69">
        <v>45</v>
      </c>
      <c r="G47" s="330">
        <v>322</v>
      </c>
    </row>
    <row r="48" spans="1:7" ht="12" customHeight="1">
      <c r="A48" s="227"/>
      <c r="B48" s="174"/>
      <c r="C48" s="175"/>
      <c r="D48" s="214" t="s">
        <v>52</v>
      </c>
      <c r="E48" s="214"/>
      <c r="F48" s="69">
        <v>46</v>
      </c>
      <c r="G48" s="328">
        <v>523</v>
      </c>
    </row>
    <row r="49" spans="1:7" ht="12" customHeight="1">
      <c r="A49" s="227"/>
      <c r="B49" s="174"/>
      <c r="C49" s="214" t="s">
        <v>53</v>
      </c>
      <c r="D49" s="214"/>
      <c r="E49" s="214"/>
      <c r="F49" s="69">
        <v>47</v>
      </c>
      <c r="G49" s="328"/>
    </row>
    <row r="50" spans="1:7" ht="12" customHeight="1">
      <c r="A50" s="227"/>
      <c r="B50" s="174"/>
      <c r="C50" s="214" t="s">
        <v>54</v>
      </c>
      <c r="D50" s="214"/>
      <c r="E50" s="214"/>
      <c r="F50" s="69">
        <v>48</v>
      </c>
      <c r="G50" s="328">
        <v>8</v>
      </c>
    </row>
    <row r="51" spans="1:7" ht="12" customHeight="1">
      <c r="A51" s="227"/>
      <c r="B51" s="174" t="s">
        <v>64</v>
      </c>
      <c r="C51" s="214" t="s">
        <v>55</v>
      </c>
      <c r="D51" s="214"/>
      <c r="E51" s="214"/>
      <c r="F51" s="69">
        <v>49</v>
      </c>
      <c r="G51" s="328">
        <v>606</v>
      </c>
    </row>
    <row r="52" spans="1:7" ht="12" customHeight="1">
      <c r="A52" s="227"/>
      <c r="B52" s="174"/>
      <c r="C52" s="214" t="s">
        <v>56</v>
      </c>
      <c r="D52" s="214"/>
      <c r="E52" s="214"/>
      <c r="F52" s="69">
        <v>50</v>
      </c>
      <c r="G52" s="328">
        <v>305</v>
      </c>
    </row>
    <row r="53" spans="1:7" ht="12" customHeight="1">
      <c r="A53" s="227"/>
      <c r="B53" s="174"/>
      <c r="C53" s="214" t="s">
        <v>57</v>
      </c>
      <c r="D53" s="214"/>
      <c r="E53" s="214"/>
      <c r="F53" s="69">
        <v>51</v>
      </c>
      <c r="G53" s="328">
        <v>136</v>
      </c>
    </row>
    <row r="54" spans="1:7" ht="12" customHeight="1">
      <c r="A54" s="227"/>
      <c r="B54" s="230" t="s">
        <v>65</v>
      </c>
      <c r="C54" s="230"/>
      <c r="D54" s="230"/>
      <c r="E54" s="230"/>
      <c r="F54" s="69">
        <v>52</v>
      </c>
      <c r="G54" s="328">
        <f>SUM(G55:G59)</f>
        <v>6</v>
      </c>
    </row>
    <row r="55" spans="1:7" ht="12" customHeight="1">
      <c r="A55" s="227"/>
      <c r="B55" s="182" t="s">
        <v>129</v>
      </c>
      <c r="C55" s="185" t="s">
        <v>130</v>
      </c>
      <c r="D55" s="185"/>
      <c r="E55" s="185"/>
      <c r="F55" s="69">
        <v>53</v>
      </c>
      <c r="G55" s="328"/>
    </row>
    <row r="56" spans="1:7" ht="12" customHeight="1">
      <c r="A56" s="227"/>
      <c r="B56" s="183"/>
      <c r="C56" s="185" t="s">
        <v>131</v>
      </c>
      <c r="D56" s="185"/>
      <c r="E56" s="185"/>
      <c r="F56" s="69">
        <v>54</v>
      </c>
      <c r="G56" s="328"/>
    </row>
    <row r="57" spans="1:7" ht="12" customHeight="1">
      <c r="A57" s="227"/>
      <c r="B57" s="183"/>
      <c r="C57" s="185" t="s">
        <v>132</v>
      </c>
      <c r="D57" s="185"/>
      <c r="E57" s="185"/>
      <c r="F57" s="69">
        <v>55</v>
      </c>
      <c r="G57" s="328"/>
    </row>
    <row r="58" spans="1:7" ht="12" customHeight="1">
      <c r="A58" s="227"/>
      <c r="B58" s="183"/>
      <c r="C58" s="185" t="s">
        <v>133</v>
      </c>
      <c r="D58" s="185"/>
      <c r="E58" s="185"/>
      <c r="F58" s="69">
        <v>56</v>
      </c>
      <c r="G58" s="328"/>
    </row>
    <row r="59" spans="1:7" ht="12" customHeight="1">
      <c r="A59" s="228"/>
      <c r="B59" s="184"/>
      <c r="C59" s="179" t="s">
        <v>173</v>
      </c>
      <c r="D59" s="180"/>
      <c r="E59" s="181"/>
      <c r="F59" s="69">
        <v>57</v>
      </c>
      <c r="G59" s="328">
        <v>6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&amp;L5A72B6C0&amp;C&amp;R3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SheetLayoutView="100" workbookViewId="0" topLeftCell="A49">
      <selection activeCell="F68" sqref="F68:G74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13.875" style="1" customWidth="1"/>
    <col min="8" max="8" width="10.625" style="1" customWidth="1"/>
    <col min="9" max="9" width="17.00390625" style="1" customWidth="1"/>
    <col min="10" max="16384" width="9.125" style="1" customWidth="1"/>
  </cols>
  <sheetData>
    <row r="1" spans="1:9" ht="15" customHeight="1">
      <c r="A1" s="229" t="s">
        <v>137</v>
      </c>
      <c r="B1" s="229"/>
      <c r="C1" s="229"/>
      <c r="D1" s="229"/>
      <c r="E1" s="40"/>
      <c r="F1" s="40"/>
      <c r="G1" s="40"/>
      <c r="H1" s="40"/>
      <c r="I1" s="7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8" t="s">
        <v>37</v>
      </c>
      <c r="I2" s="8" t="s">
        <v>5</v>
      </c>
    </row>
    <row r="3" spans="1:9" ht="15" customHeight="1">
      <c r="A3" s="239" t="s">
        <v>41</v>
      </c>
      <c r="B3" s="191" t="s">
        <v>140</v>
      </c>
      <c r="C3" s="192"/>
      <c r="D3" s="192"/>
      <c r="E3" s="192"/>
      <c r="F3" s="192"/>
      <c r="G3" s="193"/>
      <c r="H3" s="10">
        <v>1</v>
      </c>
      <c r="I3" s="329">
        <v>6426</v>
      </c>
    </row>
    <row r="4" spans="1:9" ht="14.25" customHeight="1">
      <c r="A4" s="239"/>
      <c r="B4" s="240" t="s">
        <v>1</v>
      </c>
      <c r="C4" s="236" t="s">
        <v>134</v>
      </c>
      <c r="D4" s="237"/>
      <c r="E4" s="237"/>
      <c r="F4" s="237"/>
      <c r="G4" s="238"/>
      <c r="H4" s="10">
        <v>2</v>
      </c>
      <c r="I4" s="329">
        <v>4552</v>
      </c>
    </row>
    <row r="5" spans="1:9" ht="14.25" customHeight="1">
      <c r="A5" s="239"/>
      <c r="B5" s="241"/>
      <c r="C5" s="243" t="s">
        <v>135</v>
      </c>
      <c r="D5" s="244"/>
      <c r="E5" s="244"/>
      <c r="F5" s="244"/>
      <c r="G5" s="245"/>
      <c r="H5" s="10">
        <v>3</v>
      </c>
      <c r="I5" s="329">
        <v>1381</v>
      </c>
    </row>
    <row r="6" spans="1:9" ht="14.25" customHeight="1">
      <c r="A6" s="239"/>
      <c r="B6" s="241"/>
      <c r="C6" s="236" t="s">
        <v>8</v>
      </c>
      <c r="D6" s="237"/>
      <c r="E6" s="237"/>
      <c r="F6" s="237"/>
      <c r="G6" s="238"/>
      <c r="H6" s="10">
        <v>4</v>
      </c>
      <c r="I6" s="329">
        <v>3</v>
      </c>
    </row>
    <row r="7" spans="1:9" ht="14.25" customHeight="1">
      <c r="A7" s="239"/>
      <c r="B7" s="241"/>
      <c r="C7" s="236" t="s">
        <v>7</v>
      </c>
      <c r="D7" s="237"/>
      <c r="E7" s="237"/>
      <c r="F7" s="237"/>
      <c r="G7" s="238"/>
      <c r="H7" s="10">
        <v>5</v>
      </c>
      <c r="I7" s="329">
        <v>1447</v>
      </c>
    </row>
    <row r="8" spans="1:9" ht="14.25" customHeight="1">
      <c r="A8" s="239"/>
      <c r="B8" s="241"/>
      <c r="C8" s="236" t="s">
        <v>9</v>
      </c>
      <c r="D8" s="237"/>
      <c r="E8" s="237"/>
      <c r="F8" s="237"/>
      <c r="G8" s="238"/>
      <c r="H8" s="10">
        <v>6</v>
      </c>
      <c r="I8" s="329">
        <v>15</v>
      </c>
    </row>
    <row r="9" spans="1:9" ht="14.25" customHeight="1">
      <c r="A9" s="239"/>
      <c r="B9" s="242"/>
      <c r="C9" s="236" t="s">
        <v>10</v>
      </c>
      <c r="D9" s="237"/>
      <c r="E9" s="237"/>
      <c r="F9" s="237"/>
      <c r="G9" s="238"/>
      <c r="H9" s="10">
        <v>7</v>
      </c>
      <c r="I9" s="329">
        <v>338</v>
      </c>
    </row>
    <row r="10" spans="1:9" ht="15" customHeight="1">
      <c r="A10" s="239"/>
      <c r="B10" s="231" t="s">
        <v>139</v>
      </c>
      <c r="C10" s="232"/>
      <c r="D10" s="232"/>
      <c r="E10" s="232"/>
      <c r="F10" s="232"/>
      <c r="G10" s="233"/>
      <c r="H10" s="10">
        <v>8</v>
      </c>
      <c r="I10" s="329">
        <v>362</v>
      </c>
    </row>
    <row r="11" spans="1:9" ht="15" customHeight="1">
      <c r="A11" s="239"/>
      <c r="B11" s="231" t="s">
        <v>38</v>
      </c>
      <c r="C11" s="232"/>
      <c r="D11" s="232"/>
      <c r="E11" s="232"/>
      <c r="F11" s="232"/>
      <c r="G11" s="233"/>
      <c r="H11" s="10">
        <v>9</v>
      </c>
      <c r="I11" s="329">
        <v>42</v>
      </c>
    </row>
    <row r="12" spans="1:9" ht="15" customHeight="1">
      <c r="A12" s="239"/>
      <c r="B12" s="231" t="s">
        <v>39</v>
      </c>
      <c r="C12" s="232"/>
      <c r="D12" s="232"/>
      <c r="E12" s="232"/>
      <c r="F12" s="232"/>
      <c r="G12" s="233"/>
      <c r="H12" s="10">
        <v>10</v>
      </c>
      <c r="I12" s="329">
        <v>89</v>
      </c>
    </row>
    <row r="13" spans="1:9" ht="15" customHeight="1">
      <c r="A13" s="239"/>
      <c r="B13" s="231" t="s">
        <v>167</v>
      </c>
      <c r="C13" s="232"/>
      <c r="D13" s="232"/>
      <c r="E13" s="232"/>
      <c r="F13" s="232"/>
      <c r="G13" s="233"/>
      <c r="H13" s="10">
        <v>11</v>
      </c>
      <c r="I13" s="329">
        <v>42</v>
      </c>
    </row>
    <row r="14" spans="1:9" ht="15" customHeight="1">
      <c r="A14" s="239"/>
      <c r="B14" s="267" t="s">
        <v>6</v>
      </c>
      <c r="C14" s="268"/>
      <c r="D14" s="268"/>
      <c r="E14" s="268"/>
      <c r="F14" s="268"/>
      <c r="G14" s="269"/>
      <c r="H14" s="10">
        <v>12</v>
      </c>
      <c r="I14" s="329">
        <v>6365740</v>
      </c>
    </row>
    <row r="15" spans="1:9" ht="15" customHeight="1">
      <c r="A15" s="239"/>
      <c r="B15" s="267" t="s">
        <v>40</v>
      </c>
      <c r="C15" s="268"/>
      <c r="D15" s="268"/>
      <c r="E15" s="268"/>
      <c r="F15" s="268"/>
      <c r="G15" s="269"/>
      <c r="H15" s="10">
        <v>13</v>
      </c>
      <c r="I15" s="329">
        <v>147140</v>
      </c>
    </row>
    <row r="16" spans="1:9" ht="15" customHeight="1">
      <c r="A16" s="239"/>
      <c r="B16" s="270" t="s">
        <v>152</v>
      </c>
      <c r="C16" s="271"/>
      <c r="D16" s="271"/>
      <c r="E16" s="271"/>
      <c r="F16" s="271"/>
      <c r="G16" s="272"/>
      <c r="H16" s="10">
        <v>14</v>
      </c>
      <c r="I16" s="329">
        <v>111</v>
      </c>
    </row>
    <row r="17" spans="1:9" ht="15" customHeight="1">
      <c r="A17" s="239"/>
      <c r="B17" s="270" t="s">
        <v>160</v>
      </c>
      <c r="C17" s="271"/>
      <c r="D17" s="271"/>
      <c r="E17" s="271"/>
      <c r="F17" s="271"/>
      <c r="G17" s="272"/>
      <c r="H17" s="10">
        <v>15</v>
      </c>
      <c r="I17" s="329">
        <v>1</v>
      </c>
    </row>
    <row r="18" spans="1:9" ht="15" customHeight="1">
      <c r="A18" s="239"/>
      <c r="B18" s="231" t="s">
        <v>141</v>
      </c>
      <c r="C18" s="232"/>
      <c r="D18" s="232"/>
      <c r="E18" s="232"/>
      <c r="F18" s="232"/>
      <c r="G18" s="233"/>
      <c r="H18" s="10">
        <v>16</v>
      </c>
      <c r="I18" s="329">
        <v>5</v>
      </c>
    </row>
    <row r="19" spans="1:9" ht="15" customHeight="1">
      <c r="A19" s="239"/>
      <c r="B19" s="231" t="s">
        <v>142</v>
      </c>
      <c r="C19" s="232"/>
      <c r="D19" s="232"/>
      <c r="E19" s="232"/>
      <c r="F19" s="232"/>
      <c r="G19" s="233"/>
      <c r="H19" s="10">
        <v>17</v>
      </c>
      <c r="I19" s="329">
        <v>1367</v>
      </c>
    </row>
    <row r="20" spans="1:9" ht="15" customHeight="1">
      <c r="A20" s="239"/>
      <c r="B20" s="231" t="s">
        <v>143</v>
      </c>
      <c r="C20" s="232"/>
      <c r="D20" s="232"/>
      <c r="E20" s="232"/>
      <c r="F20" s="232"/>
      <c r="G20" s="233"/>
      <c r="H20" s="10">
        <v>18</v>
      </c>
      <c r="I20" s="329">
        <v>13110</v>
      </c>
    </row>
    <row r="21" spans="1:9" ht="15" customHeight="1">
      <c r="A21" s="239"/>
      <c r="B21" s="231" t="s">
        <v>144</v>
      </c>
      <c r="C21" s="232"/>
      <c r="D21" s="232"/>
      <c r="E21" s="232"/>
      <c r="F21" s="232"/>
      <c r="G21" s="233"/>
      <c r="H21" s="10">
        <v>19</v>
      </c>
      <c r="I21" s="329">
        <v>1709</v>
      </c>
    </row>
    <row r="22" spans="1:9" ht="15" customHeight="1">
      <c r="A22" s="239"/>
      <c r="B22" s="231" t="s">
        <v>145</v>
      </c>
      <c r="C22" s="232"/>
      <c r="D22" s="232"/>
      <c r="E22" s="232"/>
      <c r="F22" s="232"/>
      <c r="G22" s="233"/>
      <c r="H22" s="10">
        <v>20</v>
      </c>
      <c r="I22" s="329">
        <v>622</v>
      </c>
    </row>
    <row r="23" spans="1:9" ht="15" customHeight="1">
      <c r="A23" s="239"/>
      <c r="B23" s="231" t="s">
        <v>215</v>
      </c>
      <c r="C23" s="232"/>
      <c r="D23" s="232"/>
      <c r="E23" s="232"/>
      <c r="F23" s="232"/>
      <c r="G23" s="233"/>
      <c r="H23" s="10">
        <v>21</v>
      </c>
      <c r="I23" s="329">
        <v>1</v>
      </c>
    </row>
    <row r="24" spans="1:9" ht="26.25" customHeight="1">
      <c r="A24" s="239"/>
      <c r="B24" s="207" t="s">
        <v>162</v>
      </c>
      <c r="C24" s="208"/>
      <c r="D24" s="208"/>
      <c r="E24" s="208"/>
      <c r="F24" s="208"/>
      <c r="G24" s="209"/>
      <c r="H24" s="10">
        <v>22</v>
      </c>
      <c r="I24" s="329">
        <v>351</v>
      </c>
    </row>
    <row r="25" spans="1:9" ht="16.5" customHeight="1">
      <c r="A25" s="239" t="s">
        <v>58</v>
      </c>
      <c r="B25" s="266" t="s">
        <v>147</v>
      </c>
      <c r="C25" s="266"/>
      <c r="D25" s="257" t="s">
        <v>94</v>
      </c>
      <c r="E25" s="258"/>
      <c r="F25" s="258"/>
      <c r="G25" s="259"/>
      <c r="H25" s="10">
        <v>23</v>
      </c>
      <c r="I25" s="329">
        <v>4</v>
      </c>
    </row>
    <row r="26" spans="1:9" ht="16.5" customHeight="1">
      <c r="A26" s="239"/>
      <c r="B26" s="266"/>
      <c r="C26" s="266"/>
      <c r="D26" s="257" t="s">
        <v>95</v>
      </c>
      <c r="E26" s="258"/>
      <c r="F26" s="258"/>
      <c r="G26" s="259"/>
      <c r="H26" s="10">
        <v>24</v>
      </c>
      <c r="I26" s="329">
        <v>135</v>
      </c>
    </row>
    <row r="27" spans="1:9" ht="16.5" customHeight="1">
      <c r="A27" s="239"/>
      <c r="B27" s="266"/>
      <c r="C27" s="266"/>
      <c r="D27" s="257" t="s">
        <v>195</v>
      </c>
      <c r="E27" s="258"/>
      <c r="F27" s="258"/>
      <c r="G27" s="259"/>
      <c r="H27" s="10">
        <v>25</v>
      </c>
      <c r="I27" s="329">
        <v>294</v>
      </c>
    </row>
    <row r="28" spans="1:9" ht="14.25" customHeight="1">
      <c r="A28" s="239"/>
      <c r="B28" s="263" t="s">
        <v>93</v>
      </c>
      <c r="C28" s="263"/>
      <c r="D28" s="204" t="s">
        <v>60</v>
      </c>
      <c r="E28" s="205"/>
      <c r="F28" s="205"/>
      <c r="G28" s="206"/>
      <c r="H28" s="10">
        <v>26</v>
      </c>
      <c r="I28" s="328">
        <v>1210</v>
      </c>
    </row>
    <row r="29" spans="1:9" ht="14.25" customHeight="1">
      <c r="A29" s="239"/>
      <c r="B29" s="263"/>
      <c r="C29" s="263"/>
      <c r="D29" s="204" t="s">
        <v>61</v>
      </c>
      <c r="E29" s="205"/>
      <c r="F29" s="205"/>
      <c r="G29" s="206"/>
      <c r="H29" s="10">
        <v>27</v>
      </c>
      <c r="I29" s="328">
        <v>20</v>
      </c>
    </row>
    <row r="30" spans="1:9" ht="14.25" customHeight="1">
      <c r="A30" s="239"/>
      <c r="B30" s="263"/>
      <c r="C30" s="263"/>
      <c r="D30" s="278" t="s">
        <v>115</v>
      </c>
      <c r="E30" s="279"/>
      <c r="F30" s="279"/>
      <c r="G30" s="280"/>
      <c r="H30" s="10">
        <v>28</v>
      </c>
      <c r="I30" s="328"/>
    </row>
    <row r="31" spans="1:9" ht="16.5" customHeight="1">
      <c r="A31" s="239"/>
      <c r="B31" s="263" t="s">
        <v>109</v>
      </c>
      <c r="C31" s="263"/>
      <c r="D31" s="273" t="s">
        <v>110</v>
      </c>
      <c r="E31" s="274"/>
      <c r="F31" s="274"/>
      <c r="G31" s="275"/>
      <c r="H31" s="10">
        <v>29</v>
      </c>
      <c r="I31" s="328">
        <v>170547</v>
      </c>
    </row>
    <row r="32" spans="1:9" ht="16.5" customHeight="1">
      <c r="A32" s="239"/>
      <c r="B32" s="263"/>
      <c r="C32" s="263"/>
      <c r="D32" s="273" t="s">
        <v>111</v>
      </c>
      <c r="E32" s="274"/>
      <c r="F32" s="274"/>
      <c r="G32" s="275"/>
      <c r="H32" s="10">
        <v>30</v>
      </c>
      <c r="I32" s="328">
        <v>496</v>
      </c>
    </row>
    <row r="33" spans="1:9" ht="15" customHeight="1">
      <c r="A33" s="239"/>
      <c r="B33" s="260" t="s">
        <v>146</v>
      </c>
      <c r="C33" s="261"/>
      <c r="D33" s="261"/>
      <c r="E33" s="261"/>
      <c r="F33" s="261"/>
      <c r="G33" s="262"/>
      <c r="H33" s="10">
        <v>31</v>
      </c>
      <c r="I33" s="328">
        <v>1</v>
      </c>
    </row>
    <row r="34" spans="1:9" ht="15" customHeight="1">
      <c r="A34" s="239"/>
      <c r="B34" s="231" t="s">
        <v>142</v>
      </c>
      <c r="C34" s="232"/>
      <c r="D34" s="232"/>
      <c r="E34" s="232"/>
      <c r="F34" s="232"/>
      <c r="G34" s="233"/>
      <c r="H34" s="10">
        <v>32</v>
      </c>
      <c r="I34" s="328">
        <v>29</v>
      </c>
    </row>
    <row r="35" spans="1:9" ht="15" customHeight="1">
      <c r="A35" s="239"/>
      <c r="B35" s="231" t="s">
        <v>143</v>
      </c>
      <c r="C35" s="232"/>
      <c r="D35" s="232"/>
      <c r="E35" s="232"/>
      <c r="F35" s="232"/>
      <c r="G35" s="233"/>
      <c r="H35" s="10">
        <v>33</v>
      </c>
      <c r="I35" s="328">
        <v>198</v>
      </c>
    </row>
    <row r="36" spans="1:9" ht="27" customHeight="1">
      <c r="A36" s="239"/>
      <c r="B36" s="207" t="s">
        <v>161</v>
      </c>
      <c r="C36" s="208"/>
      <c r="D36" s="208"/>
      <c r="E36" s="208"/>
      <c r="F36" s="208"/>
      <c r="G36" s="209"/>
      <c r="H36" s="10">
        <v>34</v>
      </c>
      <c r="I36" s="328">
        <v>44</v>
      </c>
    </row>
    <row r="37" spans="1:10" ht="12.75" customHeight="1">
      <c r="A37" s="309" t="s">
        <v>112</v>
      </c>
      <c r="B37" s="281" t="s">
        <v>196</v>
      </c>
      <c r="C37" s="282"/>
      <c r="D37" s="276" t="s">
        <v>197</v>
      </c>
      <c r="E37" s="276"/>
      <c r="F37" s="276"/>
      <c r="G37" s="276"/>
      <c r="H37" s="10">
        <v>35</v>
      </c>
      <c r="I37" s="331">
        <v>9551</v>
      </c>
      <c r="J37" s="103"/>
    </row>
    <row r="38" spans="1:9" ht="12.75" customHeight="1">
      <c r="A38" s="310"/>
      <c r="B38" s="283"/>
      <c r="C38" s="284"/>
      <c r="D38" s="276" t="s">
        <v>198</v>
      </c>
      <c r="E38" s="276"/>
      <c r="F38" s="276"/>
      <c r="G38" s="276"/>
      <c r="H38" s="10">
        <v>36</v>
      </c>
      <c r="I38" s="331">
        <v>16109</v>
      </c>
    </row>
    <row r="39" spans="1:9" ht="15" customHeight="1">
      <c r="A39" s="310"/>
      <c r="B39" s="285"/>
      <c r="C39" s="286"/>
      <c r="D39" s="277" t="s">
        <v>199</v>
      </c>
      <c r="E39" s="277"/>
      <c r="F39" s="277"/>
      <c r="G39" s="277"/>
      <c r="H39" s="10">
        <v>37</v>
      </c>
      <c r="I39" s="331">
        <v>12766</v>
      </c>
    </row>
    <row r="40" spans="1:9" ht="15" customHeight="1">
      <c r="A40" s="310"/>
      <c r="B40" s="263" t="s">
        <v>93</v>
      </c>
      <c r="C40" s="263"/>
      <c r="D40" s="204" t="s">
        <v>60</v>
      </c>
      <c r="E40" s="205"/>
      <c r="F40" s="205"/>
      <c r="G40" s="206"/>
      <c r="H40" s="10">
        <v>38</v>
      </c>
      <c r="I40" s="328">
        <v>30695</v>
      </c>
    </row>
    <row r="41" spans="1:9" ht="15" customHeight="1">
      <c r="A41" s="310"/>
      <c r="B41" s="263"/>
      <c r="C41" s="263"/>
      <c r="D41" s="204" t="s">
        <v>61</v>
      </c>
      <c r="E41" s="205"/>
      <c r="F41" s="205"/>
      <c r="G41" s="206"/>
      <c r="H41" s="10">
        <v>39</v>
      </c>
      <c r="I41" s="328">
        <v>44297</v>
      </c>
    </row>
    <row r="42" spans="1:9" ht="15" customHeight="1">
      <c r="A42" s="310"/>
      <c r="B42" s="263"/>
      <c r="C42" s="263"/>
      <c r="D42" s="278" t="s">
        <v>120</v>
      </c>
      <c r="E42" s="279"/>
      <c r="F42" s="279"/>
      <c r="G42" s="280"/>
      <c r="H42" s="10">
        <v>40</v>
      </c>
      <c r="I42" s="328">
        <v>136</v>
      </c>
    </row>
    <row r="43" spans="1:9" ht="15" customHeight="1">
      <c r="A43" s="310"/>
      <c r="B43" s="263" t="s">
        <v>109</v>
      </c>
      <c r="C43" s="263"/>
      <c r="D43" s="273" t="s">
        <v>110</v>
      </c>
      <c r="E43" s="274"/>
      <c r="F43" s="274"/>
      <c r="G43" s="275"/>
      <c r="H43" s="10">
        <v>41</v>
      </c>
      <c r="I43" s="328">
        <v>964386321236</v>
      </c>
    </row>
    <row r="44" spans="1:9" ht="15" customHeight="1">
      <c r="A44" s="310"/>
      <c r="B44" s="263"/>
      <c r="C44" s="263"/>
      <c r="D44" s="273" t="s">
        <v>111</v>
      </c>
      <c r="E44" s="274"/>
      <c r="F44" s="274"/>
      <c r="G44" s="275"/>
      <c r="H44" s="10">
        <v>42</v>
      </c>
      <c r="I44" s="328">
        <v>222274332</v>
      </c>
    </row>
    <row r="45" spans="1:9" ht="15" customHeight="1">
      <c r="A45" s="310"/>
      <c r="B45" s="260" t="s">
        <v>146</v>
      </c>
      <c r="C45" s="261"/>
      <c r="D45" s="261"/>
      <c r="E45" s="261"/>
      <c r="F45" s="261"/>
      <c r="G45" s="262"/>
      <c r="H45" s="10">
        <v>43</v>
      </c>
      <c r="I45" s="328">
        <v>2</v>
      </c>
    </row>
    <row r="46" spans="1:9" ht="15" customHeight="1">
      <c r="A46" s="310"/>
      <c r="B46" s="191" t="s">
        <v>153</v>
      </c>
      <c r="C46" s="192"/>
      <c r="D46" s="192"/>
      <c r="E46" s="192"/>
      <c r="F46" s="192"/>
      <c r="G46" s="193"/>
      <c r="H46" s="10">
        <v>44</v>
      </c>
      <c r="I46" s="328">
        <v>569</v>
      </c>
    </row>
    <row r="47" spans="1:9" ht="15" customHeight="1">
      <c r="A47" s="310"/>
      <c r="B47" s="231" t="s">
        <v>142</v>
      </c>
      <c r="C47" s="232"/>
      <c r="D47" s="232"/>
      <c r="E47" s="232"/>
      <c r="F47" s="232"/>
      <c r="G47" s="233"/>
      <c r="H47" s="10">
        <v>45</v>
      </c>
      <c r="I47" s="328">
        <v>565</v>
      </c>
    </row>
    <row r="48" spans="1:9" ht="15" customHeight="1">
      <c r="A48" s="310"/>
      <c r="B48" s="231" t="s">
        <v>143</v>
      </c>
      <c r="C48" s="232"/>
      <c r="D48" s="232"/>
      <c r="E48" s="232"/>
      <c r="F48" s="232"/>
      <c r="G48" s="233"/>
      <c r="H48" s="10">
        <v>46</v>
      </c>
      <c r="I48" s="328">
        <v>2349</v>
      </c>
    </row>
    <row r="49" spans="1:9" ht="24.75" customHeight="1">
      <c r="A49" s="311"/>
      <c r="B49" s="207" t="s">
        <v>161</v>
      </c>
      <c r="C49" s="208"/>
      <c r="D49" s="208"/>
      <c r="E49" s="208"/>
      <c r="F49" s="208"/>
      <c r="G49" s="209"/>
      <c r="H49" s="10">
        <v>47</v>
      </c>
      <c r="I49" s="328">
        <v>1465</v>
      </c>
    </row>
    <row r="50" spans="1:9" ht="13.5" customHeight="1">
      <c r="A50" s="296" t="s">
        <v>46</v>
      </c>
      <c r="B50" s="296"/>
      <c r="C50" s="296"/>
      <c r="D50" s="296"/>
      <c r="E50" s="296"/>
      <c r="F50" s="296"/>
      <c r="G50" s="296"/>
      <c r="H50" s="296"/>
      <c r="I50" s="296"/>
    </row>
    <row r="51" spans="1:9" ht="14.25" customHeight="1">
      <c r="A51" s="293" t="s">
        <v>210</v>
      </c>
      <c r="B51" s="294"/>
      <c r="C51" s="294"/>
      <c r="D51" s="294"/>
      <c r="E51" s="294"/>
      <c r="F51" s="294"/>
      <c r="G51" s="295"/>
      <c r="H51" s="102">
        <v>48</v>
      </c>
      <c r="I51" s="332">
        <v>177</v>
      </c>
    </row>
    <row r="52" spans="1:9" ht="14.25" customHeight="1">
      <c r="A52" s="306" t="s">
        <v>180</v>
      </c>
      <c r="B52" s="307"/>
      <c r="C52" s="307"/>
      <c r="D52" s="307"/>
      <c r="E52" s="307"/>
      <c r="F52" s="307"/>
      <c r="G52" s="308"/>
      <c r="H52" s="102">
        <v>49</v>
      </c>
      <c r="I52" s="332">
        <v>139</v>
      </c>
    </row>
    <row r="53" spans="1:9" ht="28.5" customHeight="1">
      <c r="A53" s="297" t="s">
        <v>203</v>
      </c>
      <c r="B53" s="298"/>
      <c r="C53" s="298"/>
      <c r="D53" s="298"/>
      <c r="E53" s="298"/>
      <c r="F53" s="298"/>
      <c r="G53" s="299"/>
      <c r="H53" s="106">
        <v>50</v>
      </c>
      <c r="I53" s="329">
        <v>14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00" t="s">
        <v>163</v>
      </c>
      <c r="B56" s="301"/>
      <c r="C56" s="301"/>
      <c r="D56" s="302"/>
      <c r="E56" s="290" t="s">
        <v>159</v>
      </c>
      <c r="F56" s="291"/>
      <c r="G56" s="291"/>
      <c r="H56" s="291"/>
      <c r="I56" s="292"/>
    </row>
    <row r="57" spans="1:9" ht="45" customHeight="1">
      <c r="A57" s="303"/>
      <c r="B57" s="304"/>
      <c r="C57" s="304"/>
      <c r="D57" s="305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87" t="s">
        <v>183</v>
      </c>
      <c r="B58" s="288"/>
      <c r="C58" s="288"/>
      <c r="D58" s="289"/>
      <c r="E58" s="333">
        <f>E59+E62+E63+E64</f>
        <v>116585</v>
      </c>
      <c r="F58" s="333">
        <f>F59+F62+F63+F64</f>
        <v>21540</v>
      </c>
      <c r="G58" s="333">
        <f>G59+G62+G63+G64</f>
        <v>1524</v>
      </c>
      <c r="H58" s="333">
        <f>H59+H62+H63+H64</f>
        <v>257</v>
      </c>
      <c r="I58" s="333">
        <f>I59+I62+I63+I64</f>
        <v>120</v>
      </c>
    </row>
    <row r="59" spans="1:9" ht="13.5" customHeight="1">
      <c r="A59" s="214" t="s">
        <v>103</v>
      </c>
      <c r="B59" s="214"/>
      <c r="C59" s="214"/>
      <c r="D59" s="214"/>
      <c r="E59" s="331">
        <v>39781</v>
      </c>
      <c r="F59" s="331">
        <v>2955</v>
      </c>
      <c r="G59" s="331">
        <v>363</v>
      </c>
      <c r="H59" s="331">
        <v>105</v>
      </c>
      <c r="I59" s="331">
        <v>69</v>
      </c>
    </row>
    <row r="60" spans="1:9" ht="13.5" customHeight="1">
      <c r="A60" s="317" t="s">
        <v>201</v>
      </c>
      <c r="B60" s="318"/>
      <c r="C60" s="318"/>
      <c r="D60" s="319"/>
      <c r="E60" s="329">
        <v>4486</v>
      </c>
      <c r="F60" s="329">
        <v>1461</v>
      </c>
      <c r="G60" s="329">
        <v>302</v>
      </c>
      <c r="H60" s="329">
        <v>99</v>
      </c>
      <c r="I60" s="329">
        <v>64</v>
      </c>
    </row>
    <row r="61" spans="1:9" ht="13.5" customHeight="1">
      <c r="A61" s="317" t="s">
        <v>202</v>
      </c>
      <c r="B61" s="318"/>
      <c r="C61" s="318"/>
      <c r="D61" s="319"/>
      <c r="E61" s="329">
        <v>29660</v>
      </c>
      <c r="F61" s="329">
        <v>1117</v>
      </c>
      <c r="G61" s="329">
        <v>34</v>
      </c>
      <c r="H61" s="329"/>
      <c r="I61" s="329">
        <v>1</v>
      </c>
    </row>
    <row r="62" spans="1:9" ht="13.5" customHeight="1">
      <c r="A62" s="320" t="s">
        <v>30</v>
      </c>
      <c r="B62" s="320"/>
      <c r="C62" s="320"/>
      <c r="D62" s="320"/>
      <c r="E62" s="328">
        <v>631</v>
      </c>
      <c r="F62" s="328">
        <v>322</v>
      </c>
      <c r="G62" s="328">
        <v>35</v>
      </c>
      <c r="H62" s="328">
        <v>2</v>
      </c>
      <c r="I62" s="328">
        <v>1</v>
      </c>
    </row>
    <row r="63" spans="1:9" ht="13.5" customHeight="1">
      <c r="A63" s="320" t="s">
        <v>104</v>
      </c>
      <c r="B63" s="320"/>
      <c r="C63" s="320"/>
      <c r="D63" s="320"/>
      <c r="E63" s="328">
        <v>44854</v>
      </c>
      <c r="F63" s="328">
        <v>15848</v>
      </c>
      <c r="G63" s="328">
        <v>1085</v>
      </c>
      <c r="H63" s="328">
        <v>149</v>
      </c>
      <c r="I63" s="328">
        <v>48</v>
      </c>
    </row>
    <row r="64" spans="1:9" ht="13.5" customHeight="1">
      <c r="A64" s="214" t="s">
        <v>108</v>
      </c>
      <c r="B64" s="214"/>
      <c r="C64" s="214"/>
      <c r="D64" s="214"/>
      <c r="E64" s="328">
        <v>31319</v>
      </c>
      <c r="F64" s="328">
        <v>2415</v>
      </c>
      <c r="G64" s="328">
        <v>41</v>
      </c>
      <c r="H64" s="328">
        <v>1</v>
      </c>
      <c r="I64" s="328">
        <v>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15" t="s">
        <v>182</v>
      </c>
      <c r="B66" s="315"/>
      <c r="C66" s="315"/>
      <c r="D66" s="315"/>
      <c r="E66" s="315"/>
      <c r="F66" s="315"/>
      <c r="G66" s="315"/>
      <c r="H66" s="316"/>
      <c r="I66" s="316"/>
    </row>
    <row r="67" spans="1:9" ht="30" customHeight="1">
      <c r="A67" s="321" t="s">
        <v>148</v>
      </c>
      <c r="B67" s="322"/>
      <c r="C67" s="322"/>
      <c r="D67" s="323"/>
      <c r="E67" s="96" t="s">
        <v>37</v>
      </c>
      <c r="F67" s="96" t="s">
        <v>5</v>
      </c>
      <c r="G67" s="107" t="s">
        <v>114</v>
      </c>
      <c r="H67" s="97"/>
      <c r="I67" s="97"/>
    </row>
    <row r="68" spans="1:9" ht="15" customHeight="1">
      <c r="A68" s="312" t="s">
        <v>183</v>
      </c>
      <c r="B68" s="313"/>
      <c r="C68" s="313"/>
      <c r="D68" s="314"/>
      <c r="E68" s="104">
        <v>1</v>
      </c>
      <c r="F68" s="334">
        <v>55423</v>
      </c>
      <c r="G68" s="331">
        <v>572433837</v>
      </c>
      <c r="H68" s="97"/>
      <c r="I68" s="97"/>
    </row>
    <row r="69" spans="1:9" ht="15" customHeight="1">
      <c r="A69" s="253" t="s">
        <v>184</v>
      </c>
      <c r="B69" s="254"/>
      <c r="C69" s="264" t="s">
        <v>185</v>
      </c>
      <c r="D69" s="265"/>
      <c r="E69" s="108">
        <v>2</v>
      </c>
      <c r="F69" s="335">
        <v>32450</v>
      </c>
      <c r="G69" s="336">
        <v>464591348</v>
      </c>
      <c r="H69" s="98"/>
      <c r="I69" s="98"/>
    </row>
    <row r="70" spans="1:9" ht="15" customHeight="1">
      <c r="A70" s="255"/>
      <c r="B70" s="256"/>
      <c r="C70" s="264" t="s">
        <v>186</v>
      </c>
      <c r="D70" s="265"/>
      <c r="E70" s="108">
        <v>3</v>
      </c>
      <c r="F70" s="335">
        <v>22973</v>
      </c>
      <c r="G70" s="336">
        <v>107842489</v>
      </c>
      <c r="H70" s="98"/>
      <c r="I70" s="98"/>
    </row>
    <row r="71" spans="1:9" ht="15" customHeight="1">
      <c r="A71" s="249" t="s">
        <v>187</v>
      </c>
      <c r="B71" s="250"/>
      <c r="C71" s="234" t="s">
        <v>113</v>
      </c>
      <c r="D71" s="235"/>
      <c r="E71" s="109">
        <v>4</v>
      </c>
      <c r="F71" s="334">
        <v>15661</v>
      </c>
      <c r="G71" s="331">
        <v>11433303</v>
      </c>
      <c r="H71" s="98"/>
      <c r="I71" s="98"/>
    </row>
    <row r="72" spans="1:9" ht="30" customHeight="1">
      <c r="A72" s="251"/>
      <c r="B72" s="252"/>
      <c r="C72" s="234" t="s">
        <v>188</v>
      </c>
      <c r="D72" s="235"/>
      <c r="E72" s="108">
        <v>5</v>
      </c>
      <c r="F72" s="335">
        <v>4</v>
      </c>
      <c r="G72" s="336">
        <v>41188</v>
      </c>
      <c r="H72" s="99"/>
      <c r="I72" s="99"/>
    </row>
    <row r="73" spans="1:9" ht="15" customHeight="1">
      <c r="A73" s="249" t="s">
        <v>204</v>
      </c>
      <c r="B73" s="250"/>
      <c r="C73" s="264" t="s">
        <v>205</v>
      </c>
      <c r="D73" s="265"/>
      <c r="E73" s="108">
        <v>6</v>
      </c>
      <c r="F73" s="335">
        <v>10</v>
      </c>
      <c r="G73" s="336">
        <v>19695</v>
      </c>
      <c r="H73" s="98"/>
      <c r="I73" s="98"/>
    </row>
    <row r="74" spans="1:9" ht="15" customHeight="1">
      <c r="A74" s="251"/>
      <c r="B74" s="252"/>
      <c r="C74" s="264" t="s">
        <v>206</v>
      </c>
      <c r="D74" s="265"/>
      <c r="E74" s="108">
        <v>7</v>
      </c>
      <c r="F74" s="335">
        <v>30</v>
      </c>
      <c r="G74" s="336">
        <v>1208304</v>
      </c>
      <c r="H74" s="98"/>
      <c r="I74" s="98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&amp;L5A72B6C0&amp;C&amp;R4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46" t="s">
        <v>4</v>
      </c>
      <c r="B2" s="247"/>
      <c r="C2" s="8" t="s">
        <v>37</v>
      </c>
      <c r="D2" s="8" t="s">
        <v>5</v>
      </c>
    </row>
    <row r="3" spans="1:4" ht="27.75" customHeight="1">
      <c r="A3" s="211" t="s">
        <v>174</v>
      </c>
      <c r="B3" s="211"/>
      <c r="C3" s="10">
        <v>1</v>
      </c>
      <c r="D3" s="337">
        <f>IF('розділ 1 '!J46&lt;&gt;0,'розділ 1 '!K46*100/'розділ 1 '!J46,0)</f>
        <v>11.268187451232386</v>
      </c>
    </row>
    <row r="4" spans="1:4" ht="18" customHeight="1">
      <c r="A4" s="326" t="s">
        <v>1</v>
      </c>
      <c r="B4" s="64" t="s">
        <v>175</v>
      </c>
      <c r="C4" s="10">
        <v>2</v>
      </c>
      <c r="D4" s="337">
        <f>IF('розділ 1 '!J16&lt;&gt;0,'розділ 1 '!K16*100/'розділ 1 '!J16,0)</f>
        <v>24.77765919601565</v>
      </c>
    </row>
    <row r="5" spans="1:4" ht="18" customHeight="1">
      <c r="A5" s="327"/>
      <c r="B5" s="64" t="s">
        <v>176</v>
      </c>
      <c r="C5" s="10">
        <v>3</v>
      </c>
      <c r="D5" s="337">
        <f>IF('розділ 1 '!J25&lt;&gt;0,'розділ 1 '!K25*100/'розділ 1 '!J25,0)</f>
        <v>5.857740585774058</v>
      </c>
    </row>
    <row r="6" spans="1:4" ht="18" customHeight="1">
      <c r="A6" s="327"/>
      <c r="B6" s="64" t="s">
        <v>177</v>
      </c>
      <c r="C6" s="10">
        <v>4</v>
      </c>
      <c r="D6" s="337">
        <f>IF('розділ 1 '!J40&lt;&gt;0,'розділ 1 '!K40*100/'розділ 1 '!J40,0)</f>
        <v>7.841328413284133</v>
      </c>
    </row>
    <row r="7" spans="1:4" ht="18" customHeight="1">
      <c r="A7" s="327"/>
      <c r="B7" s="67" t="s">
        <v>178</v>
      </c>
      <c r="C7" s="10">
        <v>5</v>
      </c>
      <c r="D7" s="337">
        <f>IF('розділ 1 '!J45&lt;&gt;0,'розділ 1 '!K45*100/'розділ 1 '!J45,0)</f>
        <v>0.9595613433858807</v>
      </c>
    </row>
    <row r="8" spans="1:4" ht="18" customHeight="1">
      <c r="A8" s="211" t="s">
        <v>179</v>
      </c>
      <c r="B8" s="211"/>
      <c r="C8" s="10">
        <v>6</v>
      </c>
      <c r="D8" s="337">
        <f>IF('розділ 1 '!F46&lt;&gt;0,'розділ 1 '!H46*100/'розділ 1 '!F46,0)</f>
        <v>100.36770766881939</v>
      </c>
    </row>
    <row r="9" spans="1:4" ht="18" customHeight="1">
      <c r="A9" s="211" t="s">
        <v>96</v>
      </c>
      <c r="B9" s="211"/>
      <c r="C9" s="10">
        <v>7</v>
      </c>
      <c r="D9" s="338">
        <f>IF('розділ 3'!I52&lt;&gt;0,'розділ 1 '!H46/'розділ 3'!I52,0)</f>
        <v>1007.3812949640288</v>
      </c>
    </row>
    <row r="10" spans="1:4" ht="25.5" customHeight="1">
      <c r="A10" s="211" t="s">
        <v>106</v>
      </c>
      <c r="B10" s="211"/>
      <c r="C10" s="10">
        <v>8</v>
      </c>
      <c r="D10" s="338">
        <f>IF('розділ 3'!I52&lt;&gt;0,'розділ 1 '!E46/'розділ 3'!I52,0)</f>
        <v>1164.1223021582734</v>
      </c>
    </row>
    <row r="11" spans="1:4" ht="16.5" customHeight="1">
      <c r="A11" s="204" t="s">
        <v>62</v>
      </c>
      <c r="B11" s="206"/>
      <c r="C11" s="10">
        <v>9</v>
      </c>
      <c r="D11" s="328">
        <v>44.9677419354839</v>
      </c>
    </row>
    <row r="12" spans="1:4" ht="16.5" customHeight="1">
      <c r="A12" s="320" t="s">
        <v>103</v>
      </c>
      <c r="B12" s="320"/>
      <c r="C12" s="10">
        <v>10</v>
      </c>
      <c r="D12" s="328">
        <v>40.4838709677419</v>
      </c>
    </row>
    <row r="13" spans="1:4" ht="16.5" customHeight="1">
      <c r="A13" s="317" t="s">
        <v>201</v>
      </c>
      <c r="B13" s="319"/>
      <c r="C13" s="10">
        <v>11</v>
      </c>
      <c r="D13" s="331">
        <v>101.741935483871</v>
      </c>
    </row>
    <row r="14" spans="1:4" ht="16.5" customHeight="1">
      <c r="A14" s="317" t="s">
        <v>202</v>
      </c>
      <c r="B14" s="319"/>
      <c r="C14" s="10">
        <v>12</v>
      </c>
      <c r="D14" s="331">
        <v>14.6129032258064</v>
      </c>
    </row>
    <row r="15" spans="1:4" ht="16.5" customHeight="1">
      <c r="A15" s="320" t="s">
        <v>30</v>
      </c>
      <c r="B15" s="320"/>
      <c r="C15" s="10">
        <v>13</v>
      </c>
      <c r="D15" s="328">
        <v>87.9032258064516</v>
      </c>
    </row>
    <row r="16" spans="1:4" ht="16.5" customHeight="1">
      <c r="A16" s="320" t="s">
        <v>104</v>
      </c>
      <c r="B16" s="320"/>
      <c r="C16" s="10">
        <v>14</v>
      </c>
      <c r="D16" s="328">
        <v>60.9032258064516</v>
      </c>
    </row>
    <row r="17" spans="1:5" ht="16.5" customHeight="1">
      <c r="A17" s="320" t="s">
        <v>108</v>
      </c>
      <c r="B17" s="320"/>
      <c r="C17" s="10">
        <v>15</v>
      </c>
      <c r="D17" s="328">
        <v>29.9354838709677</v>
      </c>
      <c r="E17" s="90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20.25" customHeight="1">
      <c r="A20" s="324" t="s">
        <v>165</v>
      </c>
      <c r="B20" s="324"/>
      <c r="C20" s="339" t="s">
        <v>216</v>
      </c>
      <c r="D20" s="339"/>
    </row>
    <row r="21" spans="1:4" ht="15.75" customHeight="1">
      <c r="A21" s="59"/>
      <c r="B21" s="79" t="s">
        <v>97</v>
      </c>
      <c r="C21" s="325" t="s">
        <v>98</v>
      </c>
      <c r="D21" s="325"/>
    </row>
    <row r="22" spans="1:4" ht="12.75">
      <c r="A22" s="59"/>
      <c r="B22" s="59"/>
      <c r="C22" s="80"/>
      <c r="D22" s="80"/>
    </row>
    <row r="23" spans="1:7" ht="20.25" customHeight="1">
      <c r="A23" s="60" t="s">
        <v>102</v>
      </c>
      <c r="B23" s="81"/>
      <c r="C23" s="340" t="s">
        <v>217</v>
      </c>
      <c r="D23" s="340"/>
      <c r="G23" s="90"/>
    </row>
    <row r="24" spans="1:4" ht="15.75" customHeight="1">
      <c r="A24" s="61"/>
      <c r="B24" s="79" t="s">
        <v>97</v>
      </c>
      <c r="C24" s="325" t="s">
        <v>98</v>
      </c>
      <c r="D24" s="325"/>
    </row>
    <row r="25" spans="1:4" ht="15.75">
      <c r="A25" s="62" t="s">
        <v>99</v>
      </c>
      <c r="B25" s="82"/>
      <c r="C25" s="341" t="s">
        <v>218</v>
      </c>
      <c r="D25" s="341"/>
    </row>
    <row r="26" spans="1:4" ht="15.75">
      <c r="A26" s="63" t="s">
        <v>100</v>
      </c>
      <c r="B26" s="82"/>
      <c r="C26" s="342"/>
      <c r="D26" s="342"/>
    </row>
    <row r="27" spans="1:4" ht="15.75">
      <c r="A27" s="62" t="s">
        <v>101</v>
      </c>
      <c r="B27" s="83"/>
      <c r="C27" s="342" t="s">
        <v>219</v>
      </c>
      <c r="D27" s="342"/>
    </row>
    <row r="28" spans="3:4" ht="15.75" customHeight="1">
      <c r="C28" s="343"/>
      <c r="D28" s="343"/>
    </row>
    <row r="29" spans="3:4" ht="12.75" customHeight="1">
      <c r="C29" s="344" t="s">
        <v>220</v>
      </c>
      <c r="D29" s="34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&amp;L5A72B6C0&amp;C&amp;R5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2024-02-05T12:27:40Z</cp:lastPrinted>
  <dcterms:created xsi:type="dcterms:W3CDTF">2004-04-20T14:33:35Z</dcterms:created>
  <dcterms:modified xsi:type="dcterms:W3CDTF">2024-02-05T12:28:04Z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5A72B6C0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