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<sst xmlns="http://schemas.openxmlformats.org/spreadsheetml/2006/main" count="294" uniqueCount="221">
  <si>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</si>
  <si>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</si>
  <si>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</si>
  <si>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</si>
  <si>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</si>
  <si>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</si>
  <si>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</si>
  <si>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</si>
  <si>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</si>
  <si>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</si>
  <si>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</si>
  <si>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</si>
  <si>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</si>
  <si>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</si>
  <si>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</si>
  <si>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</si>
  <si>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</si>
  <si>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</si>
  <si>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</si>
  <si>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</si>
  <si>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</si>
  <si>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</si>
  <si>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</si>
  <si>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</si>
  <si>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</si>
  <si>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</si>
  <si>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</si>
  <si>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</si>
  <si>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</si>
  <si>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</si>
  <si>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</si>
  <si>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</si>
  <si>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</si>
  <si>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</si>
  <si>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</si>
  <si>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</si>
  <si>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</si>
  <si>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</si>
  <si>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</si>
  <si>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</si>
  <si>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</si>
  <si>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</si>
  <si>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</si>
  <si>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</si>
  <si>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</si>
  <si>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</si>
  <si>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</si>
  <si>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</si>
  <si>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</si>
  <si>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</si>
  <si>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</si>
  <si>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</si>
  <si>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</si>
  <si>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</si>
  <si>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</si>
  <si>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</si>
  <si>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</si>
  <si>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</si>
  <si>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</si>
  <si>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</si>
  <si>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</si>
  <si>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</si>
  <si>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</si>
  <si>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</si>
  <si>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</si>
  <si>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</si>
  <si>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</si>
  <si>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</si>
  <si>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</si>
  <si>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</si>
  <si>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</si>
  <si>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</si>
  <si>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</si>
  <si>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</si>
  <si>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</si>
  <si>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</si>
  <si>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</si>
  <si>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</si>
  <si>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</si>
  <si>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</si>
  <si>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</si>
  <si>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</si>
  <si>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</si>
  <si>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</si>
  <si>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</si>
  <si>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</si>
  <si>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</si>
  <si>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</si>
  <si>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</si>
  <si>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</si>
  <si>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</si>
  <si>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</si>
  <si>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</si>
  <si>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</si>
  <si>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</si>
  <si>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</si>
  <si>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</si>
  <si>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</si>
  <si>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</si>
  <si>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</si>
  <si>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</si>
  <si>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</si>
  <si>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</si>
  <si>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</si>
  <si>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</si>
  <si>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</si>
  <si>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</si>
  <si>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</si>
  <si>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</si>
  <si>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</si>
  <si>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</si>
  <si>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</si>
  <si>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</si>
  <si>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</si>
  <si>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</si>
  <si>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</si>
  <si>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</si>
  <si>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</si>
  <si>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</si>
  <si>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</si>
  <si>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</si>
  <si>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</si>
  <si>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</si>
  <si>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</si>
  <si>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</si>
  <si>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</si>
  <si>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</si>
  <si>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</si>
  <si>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</si>
  <si>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</si>
  <si>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</si>
  <si>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</si>
  <si>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</si>
  <si>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</si>
  <si>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</si>
  <si>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</si>
  <si>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</si>
  <si>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</si>
  <si>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</si>
  <si>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</si>
  <si>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</si>
  <si>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</si>
  <si>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</si>
  <si>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</si>
  <si>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</si>
  <si>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</si>
  <si>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</si>
  <si>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</si>
  <si>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</si>
  <si>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</si>
  <si>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</si>
  <si>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</si>
  <si>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</si>
  <si>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</si>
  <si>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</si>
  <si>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</si>
  <si>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</si>
  <si>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</si>
  <si>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</si>
  <si>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</si>
  <si>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</si>
  <si>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</si>
  <si>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</si>
  <si>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</si>
  <si>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</si>
  <si>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</si>
  <si>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</si>
  <si>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</si>
  <si>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</si>
  <si>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</si>
  <si>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</si>
  <si>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</si>
  <si>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</si>
  <si>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</si>
  <si>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</si>
  <si>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</si>
  <si>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</si>
  <si>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</si>
  <si>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</si>
  <si>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</si>
  <si>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</si>
  <si>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</si>
  <si>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</si>
  <si>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</si>
  <si>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</si>
  <si>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</si>
  <si>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</si>
  <si>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</si>
  <si>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</si>
  <si>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</si>
  <si>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</si>
  <si>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</si>
  <si>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</si>
  <si>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</si>
  <si>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</si>
  <si>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</si>
  <si>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</si>
  <si>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</si>
  <si>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</si>
  <si>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</si>
  <si>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</si>
  <si>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</si>
  <si>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</si>
  <si>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</si>
  <si>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</si>
  <si>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</si>
  <si>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</si>
  <si>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</si>
  <si>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</si>
  <si>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</si>
  <si>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</si>
  <si>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</si>
  <si>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ТУ ДСА України в Полтавській областi</t>
  </si>
  <si>
    <t>36020.м. Полтава.вул. Соборності 17</t>
  </si>
  <si>
    <t>Доручення судів України / іноземних судів</t>
  </si>
  <si>
    <t xml:space="preserve">Розглянуто справ судом присяжних </t>
  </si>
  <si>
    <t>О.Л. Дзюбенко</t>
  </si>
  <si>
    <t>В.В. Щербина</t>
  </si>
  <si>
    <t>(0532)64-29-74</t>
  </si>
  <si>
    <t>statistic@pl.court.gov.ua</t>
  </si>
  <si>
    <t>12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</si>
</sst>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&amp;LB84B676F&amp;C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9708</v>
      </c>
      <c r="F6" s="103">
        <v>7995</v>
      </c>
      <c r="G6" s="103">
        <v>47</v>
      </c>
      <c r="H6" s="103">
        <v>5454</v>
      </c>
      <c r="I6" s="121" t="s">
        <v>209</v>
      </c>
      <c r="J6" s="103">
        <v>4254</v>
      </c>
      <c r="K6" s="84">
        <v>525</v>
      </c>
      <c r="L6" s="91">
        <f>E6-F6</f>
        <v>1713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33304</v>
      </c>
      <c r="F7" s="103">
        <v>32332</v>
      </c>
      <c r="G7" s="103">
        <v>57</v>
      </c>
      <c r="H7" s="103">
        <v>32282</v>
      </c>
      <c r="I7" s="103">
        <v>27211</v>
      </c>
      <c r="J7" s="103">
        <v>1022</v>
      </c>
      <c r="K7" s="84">
        <v>101</v>
      </c>
      <c r="L7" s="91">
        <f>E7-F7</f>
        <v>972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36</v>
      </c>
      <c r="F8" s="103">
        <v>33</v>
      </c>
      <c r="G8" s="103"/>
      <c r="H8" s="103">
        <v>34</v>
      </c>
      <c r="I8" s="103">
        <v>16</v>
      </c>
      <c r="J8" s="103">
        <v>2</v>
      </c>
      <c r="K8" s="84">
        <v>1</v>
      </c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5920</v>
      </c>
      <c r="F9" s="103">
        <v>5621</v>
      </c>
      <c r="G9" s="103">
        <v>6</v>
      </c>
      <c r="H9" s="85">
        <v>5410</v>
      </c>
      <c r="I9" s="103">
        <v>3849</v>
      </c>
      <c r="J9" s="103">
        <v>510</v>
      </c>
      <c r="K9" s="84">
        <v>23</v>
      </c>
      <c r="L9" s="91">
        <f>E9-F9</f>
        <v>299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34</v>
      </c>
      <c r="F10" s="103">
        <v>27</v>
      </c>
      <c r="G10" s="103">
        <v>2</v>
      </c>
      <c r="H10" s="103">
        <v>27</v>
      </c>
      <c r="I10" s="103">
        <v>6</v>
      </c>
      <c r="J10" s="103">
        <v>7</v>
      </c>
      <c r="K10" s="84">
        <v>1</v>
      </c>
      <c r="L10" s="91">
        <f>E10-F10</f>
        <v>7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1</v>
      </c>
      <c r="F11" s="103">
        <v>1</v>
      </c>
      <c r="G11" s="103"/>
      <c r="H11" s="103"/>
      <c r="I11" s="103"/>
      <c r="J11" s="103">
        <v>1</v>
      </c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328</v>
      </c>
      <c r="F12" s="103">
        <v>316</v>
      </c>
      <c r="G12" s="103"/>
      <c r="H12" s="103">
        <v>317</v>
      </c>
      <c r="I12" s="103">
        <v>187</v>
      </c>
      <c r="J12" s="103">
        <v>11</v>
      </c>
      <c r="K12" s="84"/>
      <c r="L12" s="91">
        <f>E12-F12</f>
        <v>12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43</v>
      </c>
      <c r="F13" s="103">
        <v>36</v>
      </c>
      <c r="G13" s="103"/>
      <c r="H13" s="103">
        <v>4</v>
      </c>
      <c r="I13" s="103">
        <v>2</v>
      </c>
      <c r="J13" s="103">
        <v>39</v>
      </c>
      <c r="K13" s="84">
        <v>2</v>
      </c>
      <c r="L13" s="91">
        <f>E13-F13</f>
        <v>7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672</v>
      </c>
      <c r="F14" s="106">
        <v>604</v>
      </c>
      <c r="G14" s="106"/>
      <c r="H14" s="106">
        <v>490</v>
      </c>
      <c r="I14" s="106">
        <v>443</v>
      </c>
      <c r="J14" s="106">
        <v>182</v>
      </c>
      <c r="K14" s="94"/>
      <c r="L14" s="91">
        <f>E14-F14</f>
        <v>68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615</v>
      </c>
      <c r="F15" s="106">
        <v>614</v>
      </c>
      <c r="G15" s="106"/>
      <c r="H15" s="106">
        <v>601</v>
      </c>
      <c r="I15" s="106">
        <v>565</v>
      </c>
      <c r="J15" s="106">
        <v>14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50661</v>
      </c>
      <c r="F16" s="84">
        <f>SUM(F6:F15)</f>
        <v>47579</v>
      </c>
      <c r="G16" s="84">
        <f>SUM(G6:G15)</f>
        <v>112</v>
      </c>
      <c r="H16" s="84">
        <f>SUM(H6:H15)</f>
        <v>44619</v>
      </c>
      <c r="I16" s="84">
        <f>SUM(I6:I15)</f>
        <v>32279</v>
      </c>
      <c r="J16" s="84">
        <f>SUM(J6:J15)</f>
        <v>6042</v>
      </c>
      <c r="K16" s="84">
        <f>SUM(K6:K15)</f>
        <v>653</v>
      </c>
      <c r="L16" s="91">
        <f>E16-F16</f>
        <v>3082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1042</v>
      </c>
      <c r="F17" s="84">
        <v>974</v>
      </c>
      <c r="G17" s="84">
        <v>5</v>
      </c>
      <c r="H17" s="84">
        <v>939</v>
      </c>
      <c r="I17" s="84">
        <v>730</v>
      </c>
      <c r="J17" s="84">
        <v>103</v>
      </c>
      <c r="K17" s="84">
        <v>4</v>
      </c>
      <c r="L17" s="91">
        <f>E17-F17</f>
        <v>68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1128</v>
      </c>
      <c r="F18" s="84">
        <v>811</v>
      </c>
      <c r="G18" s="84">
        <v>8</v>
      </c>
      <c r="H18" s="84">
        <v>896</v>
      </c>
      <c r="I18" s="84">
        <v>563</v>
      </c>
      <c r="J18" s="84">
        <v>232</v>
      </c>
      <c r="K18" s="84">
        <v>14</v>
      </c>
      <c r="L18" s="91">
        <f>E18-F18</f>
        <v>317</v>
      </c>
    </row>
    <row r="19" spans="1:12" ht="26.25" customHeight="1">
      <c r="A19" s="174"/>
      <c r="B19" s="163" t="s">
        <v>208</v>
      </c>
      <c r="C19" s="164"/>
      <c r="D19" s="39">
        <v>14</v>
      </c>
      <c r="E19" s="111">
        <v>7</v>
      </c>
      <c r="F19" s="111">
        <v>6</v>
      </c>
      <c r="G19" s="111"/>
      <c r="H19" s="111">
        <v>7</v>
      </c>
      <c r="I19" s="111">
        <v>2</v>
      </c>
      <c r="J19" s="111"/>
      <c r="K19" s="111"/>
      <c r="L19" s="91">
        <f>E19-F19</f>
        <v>1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32</v>
      </c>
      <c r="F20" s="84">
        <v>30</v>
      </c>
      <c r="G20" s="84"/>
      <c r="H20" s="84">
        <v>26</v>
      </c>
      <c r="I20" s="84">
        <v>16</v>
      </c>
      <c r="J20" s="84">
        <v>6</v>
      </c>
      <c r="K20" s="84"/>
      <c r="L20" s="91">
        <f>E20-F20</f>
        <v>2</v>
      </c>
    </row>
    <row r="21" spans="1:12" ht="24" customHeight="1">
      <c r="A21" s="174"/>
      <c r="B21" s="163" t="s">
        <v>171</v>
      </c>
      <c r="C21" s="164"/>
      <c r="D21" s="39">
        <v>16</v>
      </c>
      <c r="E21" s="84">
        <v>3</v>
      </c>
      <c r="F21" s="84">
        <v>2</v>
      </c>
      <c r="G21" s="84"/>
      <c r="H21" s="84">
        <v>2</v>
      </c>
      <c r="I21" s="84">
        <v>1</v>
      </c>
      <c r="J21" s="84">
        <v>1</v>
      </c>
      <c r="K21" s="84">
        <v>1</v>
      </c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1484</v>
      </c>
      <c r="F25" s="94">
        <v>1141</v>
      </c>
      <c r="G25" s="94">
        <v>11</v>
      </c>
      <c r="H25" s="94">
        <v>1142</v>
      </c>
      <c r="I25" s="94">
        <v>582</v>
      </c>
      <c r="J25" s="94">
        <v>342</v>
      </c>
      <c r="K25" s="94">
        <v>19</v>
      </c>
      <c r="L25" s="91">
        <f>E25-F25</f>
        <v>343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19631</v>
      </c>
      <c r="F26" s="84">
        <v>18233</v>
      </c>
      <c r="G26" s="84">
        <v>11</v>
      </c>
      <c r="H26" s="84">
        <v>17276</v>
      </c>
      <c r="I26" s="84">
        <v>12501</v>
      </c>
      <c r="J26" s="84">
        <v>2355</v>
      </c>
      <c r="K26" s="84">
        <v>7</v>
      </c>
      <c r="L26" s="91">
        <f>E26-F26</f>
        <v>1398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284</v>
      </c>
      <c r="F27" s="111">
        <v>263</v>
      </c>
      <c r="G27" s="111"/>
      <c r="H27" s="111">
        <v>270</v>
      </c>
      <c r="I27" s="111">
        <v>166</v>
      </c>
      <c r="J27" s="111">
        <v>14</v>
      </c>
      <c r="K27" s="111">
        <v>1</v>
      </c>
      <c r="L27" s="91">
        <f>E27-F27</f>
        <v>21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24186</v>
      </c>
      <c r="F28" s="84">
        <v>22480</v>
      </c>
      <c r="G28" s="84">
        <v>45</v>
      </c>
      <c r="H28" s="84">
        <v>22067</v>
      </c>
      <c r="I28" s="84">
        <v>19161</v>
      </c>
      <c r="J28" s="84">
        <v>2119</v>
      </c>
      <c r="K28" s="84">
        <v>8</v>
      </c>
      <c r="L28" s="91">
        <f>E28-F28</f>
        <v>1706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29839</v>
      </c>
      <c r="F29" s="84">
        <v>22157</v>
      </c>
      <c r="G29" s="84">
        <v>255</v>
      </c>
      <c r="H29" s="84">
        <v>20578</v>
      </c>
      <c r="I29" s="84">
        <v>17182</v>
      </c>
      <c r="J29" s="84">
        <v>9261</v>
      </c>
      <c r="K29" s="84">
        <v>654</v>
      </c>
      <c r="L29" s="91">
        <f>E29-F29</f>
        <v>7682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2223</v>
      </c>
      <c r="F30" s="84">
        <v>2177</v>
      </c>
      <c r="G30" s="84">
        <v>6</v>
      </c>
      <c r="H30" s="84">
        <v>2136</v>
      </c>
      <c r="I30" s="84">
        <v>1790</v>
      </c>
      <c r="J30" s="84">
        <v>87</v>
      </c>
      <c r="K30" s="84"/>
      <c r="L30" s="91">
        <f>E30-F30</f>
        <v>46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2239</v>
      </c>
      <c r="F31" s="84">
        <v>1923</v>
      </c>
      <c r="G31" s="84">
        <v>12</v>
      </c>
      <c r="H31" s="84">
        <v>1843</v>
      </c>
      <c r="I31" s="84">
        <v>1629</v>
      </c>
      <c r="J31" s="84">
        <v>396</v>
      </c>
      <c r="K31" s="84">
        <v>7</v>
      </c>
      <c r="L31" s="91">
        <f>E31-F31</f>
        <v>316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436</v>
      </c>
      <c r="F32" s="84">
        <v>345</v>
      </c>
      <c r="G32" s="84">
        <v>3</v>
      </c>
      <c r="H32" s="84">
        <v>326</v>
      </c>
      <c r="I32" s="84">
        <v>182</v>
      </c>
      <c r="J32" s="84">
        <v>110</v>
      </c>
      <c r="K32" s="84">
        <v>9</v>
      </c>
      <c r="L32" s="91">
        <f>E32-F32</f>
        <v>91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39</v>
      </c>
      <c r="F33" s="84">
        <v>27</v>
      </c>
      <c r="G33" s="84">
        <v>4</v>
      </c>
      <c r="H33" s="84">
        <v>25</v>
      </c>
      <c r="I33" s="84">
        <v>5</v>
      </c>
      <c r="J33" s="84">
        <v>14</v>
      </c>
      <c r="K33" s="84">
        <v>2</v>
      </c>
      <c r="L33" s="91">
        <f>E33-F33</f>
        <v>12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27</v>
      </c>
      <c r="F34" s="84">
        <v>27</v>
      </c>
      <c r="G34" s="84"/>
      <c r="H34" s="84">
        <v>20</v>
      </c>
      <c r="I34" s="84">
        <v>8</v>
      </c>
      <c r="J34" s="84">
        <v>7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69</v>
      </c>
      <c r="F35" s="84">
        <v>67</v>
      </c>
      <c r="G35" s="84"/>
      <c r="H35" s="84">
        <v>67</v>
      </c>
      <c r="I35" s="84">
        <v>6</v>
      </c>
      <c r="J35" s="84">
        <v>2</v>
      </c>
      <c r="K35" s="84"/>
      <c r="L35" s="91">
        <f>E35-F35</f>
        <v>2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390</v>
      </c>
      <c r="F36" s="84">
        <v>308</v>
      </c>
      <c r="G36" s="84">
        <v>4</v>
      </c>
      <c r="H36" s="84">
        <v>308</v>
      </c>
      <c r="I36" s="84">
        <v>123</v>
      </c>
      <c r="J36" s="84">
        <v>82</v>
      </c>
      <c r="K36" s="84">
        <v>11</v>
      </c>
      <c r="L36" s="91">
        <f>E36-F36</f>
        <v>82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1301</v>
      </c>
      <c r="F37" s="84">
        <v>1095</v>
      </c>
      <c r="G37" s="84">
        <v>1</v>
      </c>
      <c r="H37" s="84">
        <v>1112</v>
      </c>
      <c r="I37" s="84">
        <v>653</v>
      </c>
      <c r="J37" s="84">
        <v>189</v>
      </c>
      <c r="K37" s="84">
        <v>14</v>
      </c>
      <c r="L37" s="91">
        <f>E37-F37</f>
        <v>206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10</v>
      </c>
      <c r="F38" s="84">
        <v>8</v>
      </c>
      <c r="G38" s="84">
        <v>1</v>
      </c>
      <c r="H38" s="84">
        <v>6</v>
      </c>
      <c r="I38" s="84">
        <v>1</v>
      </c>
      <c r="J38" s="84">
        <v>4</v>
      </c>
      <c r="K38" s="84">
        <v>1</v>
      </c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62</v>
      </c>
      <c r="F39" s="84">
        <v>50</v>
      </c>
      <c r="G39" s="84"/>
      <c r="H39" s="84">
        <v>54</v>
      </c>
      <c r="I39" s="84">
        <v>31</v>
      </c>
      <c r="J39" s="84">
        <v>8</v>
      </c>
      <c r="K39" s="84"/>
      <c r="L39" s="91">
        <f>E39-F39</f>
        <v>12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59785</v>
      </c>
      <c r="F40" s="94">
        <v>49659</v>
      </c>
      <c r="G40" s="94">
        <v>303</v>
      </c>
      <c r="H40" s="94">
        <v>45137</v>
      </c>
      <c r="I40" s="94">
        <v>32487</v>
      </c>
      <c r="J40" s="94">
        <v>14648</v>
      </c>
      <c r="K40" s="94">
        <v>714</v>
      </c>
      <c r="L40" s="91">
        <f>E40-F40</f>
        <v>10126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36568</v>
      </c>
      <c r="F41" s="84">
        <v>34214</v>
      </c>
      <c r="G41" s="84"/>
      <c r="H41" s="84">
        <v>31924</v>
      </c>
      <c r="I41" s="121" t="s">
        <v>209</v>
      </c>
      <c r="J41" s="84">
        <v>4644</v>
      </c>
      <c r="K41" s="84">
        <v>21</v>
      </c>
      <c r="L41" s="91">
        <f>E41-F41</f>
        <v>2354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177</v>
      </c>
      <c r="F42" s="84">
        <v>163</v>
      </c>
      <c r="G42" s="84"/>
      <c r="H42" s="84">
        <v>125</v>
      </c>
      <c r="I42" s="121" t="s">
        <v>209</v>
      </c>
      <c r="J42" s="84">
        <v>52</v>
      </c>
      <c r="K42" s="84">
        <v>2</v>
      </c>
      <c r="L42" s="91">
        <f>E42-F42</f>
        <v>14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375</v>
      </c>
      <c r="F43" s="84">
        <v>359</v>
      </c>
      <c r="G43" s="84"/>
      <c r="H43" s="84">
        <v>347</v>
      </c>
      <c r="I43" s="84">
        <v>203</v>
      </c>
      <c r="J43" s="84">
        <v>28</v>
      </c>
      <c r="K43" s="84"/>
      <c r="L43" s="91">
        <f>E43-F43</f>
        <v>16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66</v>
      </c>
      <c r="F44" s="84">
        <v>66</v>
      </c>
      <c r="G44" s="84"/>
      <c r="H44" s="84">
        <v>63</v>
      </c>
      <c r="I44" s="84">
        <v>49</v>
      </c>
      <c r="J44" s="84">
        <v>3</v>
      </c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37009</v>
      </c>
      <c r="F45" s="84">
        <f aca="true" t="shared" si="0" ref="F45:K45">F41+F43+F44</f>
        <v>34639</v>
      </c>
      <c r="G45" s="84">
        <f t="shared" si="0"/>
        <v>0</v>
      </c>
      <c r="H45" s="84">
        <f t="shared" si="0"/>
        <v>32334</v>
      </c>
      <c r="I45" s="84">
        <f>I43+I44</f>
        <v>252</v>
      </c>
      <c r="J45" s="84">
        <f t="shared" si="0"/>
        <v>4675</v>
      </c>
      <c r="K45" s="84">
        <f t="shared" si="0"/>
        <v>21</v>
      </c>
      <c r="L45" s="91">
        <f>E45-F45</f>
        <v>2370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148939</v>
      </c>
      <c r="F46" s="84">
        <f t="shared" si="1"/>
        <v>133018</v>
      </c>
      <c r="G46" s="84">
        <f t="shared" si="1"/>
        <v>426</v>
      </c>
      <c r="H46" s="84">
        <f t="shared" si="1"/>
        <v>123232</v>
      </c>
      <c r="I46" s="84">
        <f t="shared" si="1"/>
        <v>65600</v>
      </c>
      <c r="J46" s="84">
        <f t="shared" si="1"/>
        <v>25707</v>
      </c>
      <c r="K46" s="84">
        <f t="shared" si="1"/>
        <v>1407</v>
      </c>
      <c r="L46" s="91">
        <f>E46-F46</f>
        <v>15921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&amp;LB84B676F&amp;C&amp;R2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382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252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3911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313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522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277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232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315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276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3021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367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1279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312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14401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491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281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35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17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14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3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8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663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3042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656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487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4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453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305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7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>
        <v>1</v>
      </c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&amp;LB84B676F&amp;C&amp;R3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5455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4246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1207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4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1031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20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588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79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87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23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1798180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68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2167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12728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2134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220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4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379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144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461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1456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28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256383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24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164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7169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12401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9702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27363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32421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178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962851415056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103332742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3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403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330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2325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1203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177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144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106209</v>
      </c>
      <c r="F58" s="109">
        <f>F59+F62+F63+F64</f>
        <v>15471</v>
      </c>
      <c r="G58" s="109">
        <f>G59+G62+G63+G64</f>
        <v>1305</v>
      </c>
      <c r="H58" s="109">
        <f>H59+H62+H63+H64</f>
        <v>164</v>
      </c>
      <c r="I58" s="109">
        <f>I59+I62+I63+I64</f>
        <v>83</v>
      </c>
    </row>
    <row r="59" spans="1:9" ht="13.5" customHeight="1">
      <c r="A59" s="225" t="s">
        <v>103</v>
      </c>
      <c r="B59" s="225"/>
      <c r="C59" s="225"/>
      <c r="D59" s="225"/>
      <c r="E59" s="94">
        <v>41889</v>
      </c>
      <c r="F59" s="94">
        <v>2334</v>
      </c>
      <c r="G59" s="94">
        <v>287</v>
      </c>
      <c r="H59" s="94">
        <v>68</v>
      </c>
      <c r="I59" s="94">
        <v>41</v>
      </c>
    </row>
    <row r="60" spans="1:9" ht="13.5" customHeight="1">
      <c r="A60" s="328" t="s">
        <v>202</v>
      </c>
      <c r="B60" s="329"/>
      <c r="C60" s="329"/>
      <c r="D60" s="330"/>
      <c r="E60" s="86">
        <v>4217</v>
      </c>
      <c r="F60" s="86">
        <v>915</v>
      </c>
      <c r="G60" s="86">
        <v>218</v>
      </c>
      <c r="H60" s="86">
        <v>66</v>
      </c>
      <c r="I60" s="86">
        <v>38</v>
      </c>
    </row>
    <row r="61" spans="1:9" ht="13.5" customHeight="1">
      <c r="A61" s="328" t="s">
        <v>203</v>
      </c>
      <c r="B61" s="329"/>
      <c r="C61" s="329"/>
      <c r="D61" s="330"/>
      <c r="E61" s="86">
        <v>31184</v>
      </c>
      <c r="F61" s="86">
        <v>1043</v>
      </c>
      <c r="G61" s="86">
        <v>54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704</v>
      </c>
      <c r="F62" s="84">
        <v>422</v>
      </c>
      <c r="G62" s="84">
        <v>15</v>
      </c>
      <c r="H62" s="84">
        <v>1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33625</v>
      </c>
      <c r="F63" s="84">
        <v>10403</v>
      </c>
      <c r="G63" s="84">
        <v>976</v>
      </c>
      <c r="H63" s="84">
        <v>92</v>
      </c>
      <c r="I63" s="84">
        <v>41</v>
      </c>
    </row>
    <row r="64" spans="1:9" ht="13.5" customHeight="1">
      <c r="A64" s="225" t="s">
        <v>108</v>
      </c>
      <c r="B64" s="225"/>
      <c r="C64" s="225"/>
      <c r="D64" s="225"/>
      <c r="E64" s="84">
        <v>29991</v>
      </c>
      <c r="F64" s="84">
        <v>2312</v>
      </c>
      <c r="G64" s="84">
        <v>27</v>
      </c>
      <c r="H64" s="84">
        <v>3</v>
      </c>
      <c r="I64" s="84">
        <v>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39622</v>
      </c>
      <c r="G68" s="115">
        <v>342981976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23776</v>
      </c>
      <c r="G69" s="117">
        <v>285119946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15846</v>
      </c>
      <c r="G70" s="117">
        <v>57862030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11272</v>
      </c>
      <c r="G71" s="115">
        <v>7935531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</v>
      </c>
      <c r="G72" s="117">
        <v>57398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18</v>
      </c>
      <c r="G73" s="117">
        <v>20743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33</v>
      </c>
      <c r="G74" s="117">
        <v>791447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&amp;LB84B676F&amp;C&amp;R4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5.473217411599953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10.807679576299238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5.555555555555555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4.8743855816493715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0.44919786096256686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92.64310093370823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855.7777777777778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1034.298611111111</v>
      </c>
    </row>
    <row r="11" spans="1:4" ht="16.5" customHeight="1">
      <c r="A11" s="215" t="s">
        <v>62</v>
      </c>
      <c r="B11" s="217"/>
      <c r="C11" s="10">
        <v>9</v>
      </c>
      <c r="D11" s="84">
        <v>47</v>
      </c>
    </row>
    <row r="12" spans="1:4" ht="16.5" customHeight="1">
      <c r="A12" s="331" t="s">
        <v>103</v>
      </c>
      <c r="B12" s="331"/>
      <c r="C12" s="10">
        <v>10</v>
      </c>
      <c r="D12" s="84">
        <v>32.7096774193548</v>
      </c>
    </row>
    <row r="13" spans="1:4" ht="16.5" customHeight="1">
      <c r="A13" s="328" t="s">
        <v>202</v>
      </c>
      <c r="B13" s="330"/>
      <c r="C13" s="10">
        <v>11</v>
      </c>
      <c r="D13" s="94">
        <v>93.3548387096774</v>
      </c>
    </row>
    <row r="14" spans="1:4" ht="16.5" customHeight="1">
      <c r="A14" s="328" t="s">
        <v>203</v>
      </c>
      <c r="B14" s="330"/>
      <c r="C14" s="10">
        <v>12</v>
      </c>
      <c r="D14" s="94">
        <v>4.38709677419355</v>
      </c>
    </row>
    <row r="15" spans="1:4" ht="16.5" customHeight="1">
      <c r="A15" s="331" t="s">
        <v>30</v>
      </c>
      <c r="B15" s="331"/>
      <c r="C15" s="10">
        <v>13</v>
      </c>
      <c r="D15" s="84">
        <v>87.0645161290322</v>
      </c>
    </row>
    <row r="16" spans="1:4" ht="16.5" customHeight="1">
      <c r="A16" s="331" t="s">
        <v>104</v>
      </c>
      <c r="B16" s="331"/>
      <c r="C16" s="10">
        <v>14</v>
      </c>
      <c r="D16" s="84">
        <v>69.8709677419355</v>
      </c>
    </row>
    <row r="17" spans="1:5" ht="16.5" customHeight="1">
      <c r="A17" s="331" t="s">
        <v>108</v>
      </c>
      <c r="B17" s="331"/>
      <c r="C17" s="10">
        <v>15</v>
      </c>
      <c r="D17" s="84">
        <v>30.0645161290323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&amp;LB84B676F&amp;C&amp;R5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2021-09-02T06:14:55Z</cp:lastPrinted>
  <dcterms:created xsi:type="dcterms:W3CDTF">2004-04-20T14:33:35Z</dcterms:created>
  <dcterms:modified xsi:type="dcterms:W3CDTF">2023-02-03T09:24:30Z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мзс_10016_4.2022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B84B676F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