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<sst xmlns="http://schemas.openxmlformats.org/spreadsheetml/2006/main" count="294" uniqueCount="221">
  <si>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</si>
  <si>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</si>
  <si>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</si>
  <si>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</si>
  <si>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</si>
  <si>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</si>
  <si>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</si>
  <si>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</si>
  <si>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</si>
  <si>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</si>
  <si>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</si>
  <si>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</si>
  <si>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</si>
  <si>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</si>
  <si>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</si>
  <si>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</si>
  <si>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</si>
  <si>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</si>
  <si>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</si>
  <si>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</si>
  <si>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</si>
  <si>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</si>
  <si>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</si>
  <si>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</si>
  <si>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</si>
  <si>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</si>
  <si>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</si>
  <si>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</si>
  <si>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</si>
  <si>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</si>
  <si>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</si>
  <si>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</si>
  <si>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</si>
  <si>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</si>
  <si>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</si>
  <si>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</si>
  <si>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</si>
  <si>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</si>
  <si>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</si>
  <si>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</si>
  <si>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</si>
  <si>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</si>
  <si>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</si>
  <si>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</si>
  <si>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</si>
  <si>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</si>
  <si>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</si>
  <si>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</si>
  <si>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</si>
  <si>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</si>
  <si>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</si>
  <si>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</si>
  <si>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</si>
  <si>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</si>
  <si>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</si>
  <si>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</si>
  <si>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</si>
  <si>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</si>
  <si>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</si>
  <si>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</si>
  <si>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</si>
  <si>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</si>
  <si>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</si>
  <si>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</si>
  <si>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</si>
  <si>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</si>
  <si>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</si>
  <si>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</si>
  <si>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</si>
  <si>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</si>
  <si>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</si>
  <si>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</si>
  <si>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</si>
  <si>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</si>
  <si>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</si>
  <si>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</si>
  <si>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</si>
  <si>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</si>
  <si>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</si>
  <si>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</si>
  <si>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</si>
  <si>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</si>
  <si>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</si>
  <si>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</si>
  <si>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</si>
  <si>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</si>
  <si>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</si>
  <si>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</si>
  <si>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</si>
  <si>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</si>
  <si>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</si>
  <si>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</si>
  <si>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</si>
  <si>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</si>
  <si>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</si>
  <si>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</si>
  <si>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</si>
  <si>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</si>
  <si>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</si>
  <si>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</si>
  <si>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</si>
  <si>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</si>
  <si>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</si>
  <si>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</si>
  <si>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</si>
  <si>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</si>
  <si>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</si>
  <si>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</si>
  <si>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</si>
  <si>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</si>
  <si>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</si>
  <si>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</si>
  <si>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</si>
  <si>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</si>
  <si>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</si>
  <si>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</si>
  <si>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</si>
  <si>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</si>
  <si>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</si>
  <si>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</si>
  <si>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</si>
  <si>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</si>
  <si>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</si>
  <si>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</si>
  <si>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</si>
  <si>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</si>
  <si>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</si>
  <si>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</si>
  <si>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</si>
  <si>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</si>
  <si>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</si>
  <si>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</si>
  <si>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</si>
  <si>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</si>
  <si>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</si>
  <si>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</si>
  <si>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</si>
  <si>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</si>
  <si>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</si>
  <si>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</si>
  <si>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</si>
  <si>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</si>
  <si>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</si>
  <si>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</si>
  <si>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</si>
  <si>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</si>
  <si>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</si>
  <si>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</si>
  <si>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</si>
  <si>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</si>
  <si>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</si>
  <si>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</si>
  <si>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</si>
  <si>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</si>
  <si>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</si>
  <si>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</si>
  <si>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</si>
  <si>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</si>
  <si>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</si>
  <si>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</si>
  <si>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</si>
  <si>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</si>
  <si>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</si>
  <si>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</si>
  <si>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</si>
  <si>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</si>
  <si>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</si>
  <si>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</si>
  <si>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</si>
  <si>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</si>
  <si>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</si>
  <si>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</si>
  <si>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</si>
  <si>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</si>
  <si>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</si>
  <si>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</si>
  <si>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</si>
  <si>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</si>
  <si>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</si>
  <si>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</si>
  <si>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</si>
  <si>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</si>
  <si>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</si>
  <si>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</si>
  <si>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</si>
  <si>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</si>
  <si>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</si>
  <si>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</si>
  <si>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</si>
  <si>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</si>
  <si>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</si>
  <si>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</si>
  <si>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</si>
  <si>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</si>
  <si>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</si>
  <si>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</si>
  <si>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</si>
  <si>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</si>
  <si>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</si>
  <si>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</si>
  <si>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</si>
  <si>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</si>
  <si>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</si>
  <si>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</si>
  <si>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</si>
  <si>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</si>
  <si>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</si>
  <si>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</si>
  <si>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</si>
  <si>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</si>
  <si>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</si>
  <si>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</si>
  <si>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ТУ ДСА України в Полтавській областi</t>
  </si>
  <si>
    <t>36020.м. Полтава.вул. Соборності 17</t>
  </si>
  <si>
    <t>Доручення судів України / іноземних судів</t>
  </si>
  <si>
    <t xml:space="preserve">Розглянуто справ судом присяжних </t>
  </si>
  <si>
    <t>В.О. Федько</t>
  </si>
  <si>
    <t>В.В. Щербина</t>
  </si>
  <si>
    <t>(0532)64-29-74</t>
  </si>
  <si>
    <t>statistic@pl.court.gov.ua</t>
  </si>
  <si>
    <t>11 жовтня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</si>
</sst>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&amp;L29D2973A&amp;C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5463</v>
      </c>
      <c r="F6" s="103">
        <v>3506</v>
      </c>
      <c r="G6" s="103">
        <v>24</v>
      </c>
      <c r="H6" s="103">
        <v>3577</v>
      </c>
      <c r="I6" s="121" t="s">
        <v>210</v>
      </c>
      <c r="J6" s="103">
        <v>1886</v>
      </c>
      <c r="K6" s="84">
        <v>483</v>
      </c>
      <c r="L6" s="91">
        <f>E6-F6</f>
        <v>1957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24891</v>
      </c>
      <c r="F7" s="103">
        <v>23772</v>
      </c>
      <c r="G7" s="103">
        <v>37</v>
      </c>
      <c r="H7" s="103">
        <v>22848</v>
      </c>
      <c r="I7" s="103">
        <v>18263</v>
      </c>
      <c r="J7" s="103">
        <v>2043</v>
      </c>
      <c r="K7" s="84">
        <v>54</v>
      </c>
      <c r="L7" s="91">
        <f>E7-F7</f>
        <v>1119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13</v>
      </c>
      <c r="F8" s="103">
        <v>11</v>
      </c>
      <c r="G8" s="103"/>
      <c r="H8" s="103">
        <v>11</v>
      </c>
      <c r="I8" s="103">
        <v>6</v>
      </c>
      <c r="J8" s="103">
        <v>2</v>
      </c>
      <c r="K8" s="84"/>
      <c r="L8" s="91">
        <f>E8-F8</f>
        <v>2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2871</v>
      </c>
      <c r="F9" s="103">
        <v>2588</v>
      </c>
      <c r="G9" s="103">
        <v>9</v>
      </c>
      <c r="H9" s="85">
        <v>2506</v>
      </c>
      <c r="I9" s="103">
        <v>1777</v>
      </c>
      <c r="J9" s="103">
        <v>365</v>
      </c>
      <c r="K9" s="84">
        <v>11</v>
      </c>
      <c r="L9" s="91">
        <f>E9-F9</f>
        <v>283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65</v>
      </c>
      <c r="F10" s="103">
        <v>54</v>
      </c>
      <c r="G10" s="103">
        <v>4</v>
      </c>
      <c r="H10" s="103">
        <v>43</v>
      </c>
      <c r="I10" s="103">
        <v>1</v>
      </c>
      <c r="J10" s="103">
        <v>22</v>
      </c>
      <c r="K10" s="84">
        <v>2</v>
      </c>
      <c r="L10" s="91">
        <f>E10-F10</f>
        <v>11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489</v>
      </c>
      <c r="F12" s="103">
        <v>478</v>
      </c>
      <c r="G12" s="103"/>
      <c r="H12" s="103">
        <v>441</v>
      </c>
      <c r="I12" s="103">
        <v>288</v>
      </c>
      <c r="J12" s="103">
        <v>48</v>
      </c>
      <c r="K12" s="84"/>
      <c r="L12" s="91">
        <f>E12-F12</f>
        <v>11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10</v>
      </c>
      <c r="F13" s="103">
        <v>2</v>
      </c>
      <c r="G13" s="103"/>
      <c r="H13" s="103">
        <v>3</v>
      </c>
      <c r="I13" s="103">
        <v>2</v>
      </c>
      <c r="J13" s="103">
        <v>7</v>
      </c>
      <c r="K13" s="84">
        <v>4</v>
      </c>
      <c r="L13" s="91">
        <f>E13-F13</f>
        <v>8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685</v>
      </c>
      <c r="F14" s="106">
        <v>666</v>
      </c>
      <c r="G14" s="106"/>
      <c r="H14" s="106">
        <v>621</v>
      </c>
      <c r="I14" s="106">
        <v>590</v>
      </c>
      <c r="J14" s="106">
        <v>64</v>
      </c>
      <c r="K14" s="94"/>
      <c r="L14" s="91">
        <f>E14-F14</f>
        <v>19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13</v>
      </c>
      <c r="F15" s="106">
        <v>11</v>
      </c>
      <c r="G15" s="106"/>
      <c r="H15" s="106">
        <v>11</v>
      </c>
      <c r="I15" s="106">
        <v>5</v>
      </c>
      <c r="J15" s="106">
        <v>2</v>
      </c>
      <c r="K15" s="94"/>
      <c r="L15" s="91">
        <f>E15-F15</f>
        <v>2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34500</v>
      </c>
      <c r="F16" s="84">
        <f>SUM(F6:F15)</f>
        <v>31088</v>
      </c>
      <c r="G16" s="84">
        <f>SUM(G6:G15)</f>
        <v>74</v>
      </c>
      <c r="H16" s="84">
        <f>SUM(H6:H15)</f>
        <v>30061</v>
      </c>
      <c r="I16" s="84">
        <f>SUM(I6:I15)</f>
        <v>20932</v>
      </c>
      <c r="J16" s="84">
        <f>SUM(J6:J15)</f>
        <v>4439</v>
      </c>
      <c r="K16" s="84">
        <f>SUM(K6:K15)</f>
        <v>554</v>
      </c>
      <c r="L16" s="91">
        <f>E16-F16</f>
        <v>3412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782</v>
      </c>
      <c r="F17" s="84">
        <v>737</v>
      </c>
      <c r="G17" s="84">
        <v>3</v>
      </c>
      <c r="H17" s="84">
        <v>722</v>
      </c>
      <c r="I17" s="84">
        <v>552</v>
      </c>
      <c r="J17" s="84">
        <v>60</v>
      </c>
      <c r="K17" s="84">
        <v>2</v>
      </c>
      <c r="L17" s="91">
        <f>E17-F17</f>
        <v>45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690</v>
      </c>
      <c r="F18" s="84">
        <v>556</v>
      </c>
      <c r="G18" s="84">
        <v>5</v>
      </c>
      <c r="H18" s="84">
        <v>501</v>
      </c>
      <c r="I18" s="84">
        <v>342</v>
      </c>
      <c r="J18" s="84">
        <v>189</v>
      </c>
      <c r="K18" s="84">
        <v>9</v>
      </c>
      <c r="L18" s="91">
        <f>E18-F18</f>
        <v>134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63</v>
      </c>
      <c r="F20" s="84">
        <v>46</v>
      </c>
      <c r="G20" s="84"/>
      <c r="H20" s="84">
        <v>52</v>
      </c>
      <c r="I20" s="84">
        <v>35</v>
      </c>
      <c r="J20" s="84">
        <v>11</v>
      </c>
      <c r="K20" s="84">
        <v>3</v>
      </c>
      <c r="L20" s="91">
        <f>E20-F20</f>
        <v>17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6</v>
      </c>
      <c r="F21" s="84">
        <v>5</v>
      </c>
      <c r="G21" s="84"/>
      <c r="H21" s="84">
        <v>3</v>
      </c>
      <c r="I21" s="84"/>
      <c r="J21" s="84">
        <v>3</v>
      </c>
      <c r="K21" s="84"/>
      <c r="L21" s="91">
        <f>E21-F21</f>
        <v>1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3</v>
      </c>
      <c r="F23" s="84">
        <v>3</v>
      </c>
      <c r="G23" s="84"/>
      <c r="H23" s="84">
        <v>3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992</v>
      </c>
      <c r="F25" s="94">
        <v>821</v>
      </c>
      <c r="G25" s="94">
        <v>6</v>
      </c>
      <c r="H25" s="94">
        <v>729</v>
      </c>
      <c r="I25" s="94">
        <v>377</v>
      </c>
      <c r="J25" s="94">
        <v>263</v>
      </c>
      <c r="K25" s="94">
        <v>14</v>
      </c>
      <c r="L25" s="91">
        <f>E25-F25</f>
        <v>171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17782</v>
      </c>
      <c r="F26" s="84">
        <v>16710</v>
      </c>
      <c r="G26" s="84">
        <v>4</v>
      </c>
      <c r="H26" s="84">
        <v>15916</v>
      </c>
      <c r="I26" s="84">
        <v>12131</v>
      </c>
      <c r="J26" s="84">
        <v>1866</v>
      </c>
      <c r="K26" s="84"/>
      <c r="L26" s="91">
        <f>E26-F26</f>
        <v>1072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348</v>
      </c>
      <c r="F27" s="111">
        <v>316</v>
      </c>
      <c r="G27" s="111">
        <v>2</v>
      </c>
      <c r="H27" s="111">
        <v>292</v>
      </c>
      <c r="I27" s="111">
        <v>190</v>
      </c>
      <c r="J27" s="111">
        <v>56</v>
      </c>
      <c r="K27" s="111">
        <v>21</v>
      </c>
      <c r="L27" s="91">
        <f>E27-F27</f>
        <v>32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19784</v>
      </c>
      <c r="F28" s="84">
        <v>18492</v>
      </c>
      <c r="G28" s="84">
        <v>27</v>
      </c>
      <c r="H28" s="84">
        <v>17291</v>
      </c>
      <c r="I28" s="84">
        <v>15334</v>
      </c>
      <c r="J28" s="84">
        <v>2493</v>
      </c>
      <c r="K28" s="84">
        <v>19</v>
      </c>
      <c r="L28" s="91">
        <f>E28-F28</f>
        <v>1292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22144</v>
      </c>
      <c r="F29" s="84">
        <v>15697</v>
      </c>
      <c r="G29" s="84">
        <v>225</v>
      </c>
      <c r="H29" s="84">
        <v>15942</v>
      </c>
      <c r="I29" s="84">
        <v>13436</v>
      </c>
      <c r="J29" s="84">
        <v>6202</v>
      </c>
      <c r="K29" s="84">
        <v>565</v>
      </c>
      <c r="L29" s="91">
        <f>E29-F29</f>
        <v>6447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1621</v>
      </c>
      <c r="F30" s="84">
        <v>1583</v>
      </c>
      <c r="G30" s="84">
        <v>2</v>
      </c>
      <c r="H30" s="84">
        <v>1529</v>
      </c>
      <c r="I30" s="84">
        <v>1268</v>
      </c>
      <c r="J30" s="84">
        <v>92</v>
      </c>
      <c r="K30" s="84">
        <v>1</v>
      </c>
      <c r="L30" s="91">
        <f>E30-F30</f>
        <v>38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1522</v>
      </c>
      <c r="F31" s="84">
        <v>1272</v>
      </c>
      <c r="G31" s="84">
        <v>3</v>
      </c>
      <c r="H31" s="84">
        <v>1230</v>
      </c>
      <c r="I31" s="84">
        <v>1114</v>
      </c>
      <c r="J31" s="84">
        <v>292</v>
      </c>
      <c r="K31" s="84">
        <v>9</v>
      </c>
      <c r="L31" s="91">
        <f>E31-F31</f>
        <v>250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344</v>
      </c>
      <c r="F32" s="84">
        <v>290</v>
      </c>
      <c r="G32" s="84">
        <v>2</v>
      </c>
      <c r="H32" s="84">
        <v>258</v>
      </c>
      <c r="I32" s="84">
        <v>154</v>
      </c>
      <c r="J32" s="84">
        <v>86</v>
      </c>
      <c r="K32" s="84">
        <v>5</v>
      </c>
      <c r="L32" s="91">
        <f>E32-F32</f>
        <v>54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53</v>
      </c>
      <c r="F33" s="84">
        <v>40</v>
      </c>
      <c r="G33" s="84">
        <v>1</v>
      </c>
      <c r="H33" s="84">
        <v>40</v>
      </c>
      <c r="I33" s="84">
        <v>11</v>
      </c>
      <c r="J33" s="84">
        <v>13</v>
      </c>
      <c r="K33" s="84">
        <v>1</v>
      </c>
      <c r="L33" s="91">
        <f>E33-F33</f>
        <v>13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4</v>
      </c>
      <c r="F34" s="84">
        <v>4</v>
      </c>
      <c r="G34" s="84"/>
      <c r="H34" s="84">
        <v>4</v>
      </c>
      <c r="I34" s="84">
        <v>1</v>
      </c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65</v>
      </c>
      <c r="F35" s="84">
        <v>65</v>
      </c>
      <c r="G35" s="84"/>
      <c r="H35" s="84">
        <v>65</v>
      </c>
      <c r="I35" s="84">
        <v>8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275</v>
      </c>
      <c r="F36" s="84">
        <v>212</v>
      </c>
      <c r="G36" s="84">
        <v>3</v>
      </c>
      <c r="H36" s="84">
        <v>200</v>
      </c>
      <c r="I36" s="84">
        <v>68</v>
      </c>
      <c r="J36" s="84">
        <v>75</v>
      </c>
      <c r="K36" s="84">
        <v>5</v>
      </c>
      <c r="L36" s="91">
        <f>E36-F36</f>
        <v>63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1939</v>
      </c>
      <c r="F37" s="84">
        <v>1736</v>
      </c>
      <c r="G37" s="84">
        <v>6</v>
      </c>
      <c r="H37" s="84">
        <v>1583</v>
      </c>
      <c r="I37" s="84">
        <v>948</v>
      </c>
      <c r="J37" s="84">
        <v>356</v>
      </c>
      <c r="K37" s="84">
        <v>10</v>
      </c>
      <c r="L37" s="91">
        <f>E37-F37</f>
        <v>203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13</v>
      </c>
      <c r="F38" s="84">
        <v>10</v>
      </c>
      <c r="G38" s="84"/>
      <c r="H38" s="84">
        <v>6</v>
      </c>
      <c r="I38" s="84">
        <v>2</v>
      </c>
      <c r="J38" s="84">
        <v>7</v>
      </c>
      <c r="K38" s="84"/>
      <c r="L38" s="91">
        <f>E38-F38</f>
        <v>3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69</v>
      </c>
      <c r="F39" s="84">
        <v>61</v>
      </c>
      <c r="G39" s="84"/>
      <c r="H39" s="84">
        <v>50</v>
      </c>
      <c r="I39" s="84">
        <v>26</v>
      </c>
      <c r="J39" s="84">
        <v>19</v>
      </c>
      <c r="K39" s="84"/>
      <c r="L39" s="91">
        <f>E39-F39</f>
        <v>8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49351</v>
      </c>
      <c r="F40" s="94">
        <v>40956</v>
      </c>
      <c r="G40" s="94">
        <v>246</v>
      </c>
      <c r="H40" s="94">
        <v>37796</v>
      </c>
      <c r="I40" s="94">
        <v>28086</v>
      </c>
      <c r="J40" s="94">
        <v>11555</v>
      </c>
      <c r="K40" s="94">
        <v>636</v>
      </c>
      <c r="L40" s="91">
        <f>E40-F40</f>
        <v>8395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21400</v>
      </c>
      <c r="F41" s="84">
        <v>19596</v>
      </c>
      <c r="G41" s="84">
        <v>52</v>
      </c>
      <c r="H41" s="84">
        <v>18482</v>
      </c>
      <c r="I41" s="121" t="s">
        <v>210</v>
      </c>
      <c r="J41" s="84">
        <v>2918</v>
      </c>
      <c r="K41" s="84">
        <v>19</v>
      </c>
      <c r="L41" s="91">
        <f>E41-F41</f>
        <v>1804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248</v>
      </c>
      <c r="F42" s="84">
        <v>235</v>
      </c>
      <c r="G42" s="84"/>
      <c r="H42" s="84">
        <v>205</v>
      </c>
      <c r="I42" s="121" t="s">
        <v>210</v>
      </c>
      <c r="J42" s="84">
        <v>43</v>
      </c>
      <c r="K42" s="84">
        <v>1</v>
      </c>
      <c r="L42" s="91">
        <f>E42-F42</f>
        <v>13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281</v>
      </c>
      <c r="F43" s="84">
        <v>253</v>
      </c>
      <c r="G43" s="84"/>
      <c r="H43" s="84">
        <v>254</v>
      </c>
      <c r="I43" s="84">
        <v>120</v>
      </c>
      <c r="J43" s="84">
        <v>27</v>
      </c>
      <c r="K43" s="84"/>
      <c r="L43" s="91">
        <f>E43-F43</f>
        <v>28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106</v>
      </c>
      <c r="F44" s="84">
        <v>103</v>
      </c>
      <c r="G44" s="84"/>
      <c r="H44" s="84">
        <v>99</v>
      </c>
      <c r="I44" s="84">
        <v>72</v>
      </c>
      <c r="J44" s="84">
        <v>7</v>
      </c>
      <c r="K44" s="84"/>
      <c r="L44" s="91">
        <f>E44-F44</f>
        <v>3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21787</v>
      </c>
      <c r="F45" s="84">
        <f aca="true" t="shared" si="0" ref="F45:K45">F41+F43+F44</f>
        <v>19952</v>
      </c>
      <c r="G45" s="84">
        <f t="shared" si="0"/>
        <v>52</v>
      </c>
      <c r="H45" s="84">
        <f t="shared" si="0"/>
        <v>18835</v>
      </c>
      <c r="I45" s="84">
        <f>I43+I44</f>
        <v>192</v>
      </c>
      <c r="J45" s="84">
        <f t="shared" si="0"/>
        <v>2952</v>
      </c>
      <c r="K45" s="84">
        <f t="shared" si="0"/>
        <v>19</v>
      </c>
      <c r="L45" s="91">
        <f>E45-F45</f>
        <v>1835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106630</v>
      </c>
      <c r="F46" s="84">
        <f t="shared" si="1"/>
        <v>92817</v>
      </c>
      <c r="G46" s="84">
        <f t="shared" si="1"/>
        <v>378</v>
      </c>
      <c r="H46" s="84">
        <f t="shared" si="1"/>
        <v>87421</v>
      </c>
      <c r="I46" s="84">
        <f t="shared" si="1"/>
        <v>49587</v>
      </c>
      <c r="J46" s="84">
        <f t="shared" si="1"/>
        <v>19209</v>
      </c>
      <c r="K46" s="84">
        <f t="shared" si="1"/>
        <v>1223</v>
      </c>
      <c r="L46" s="91">
        <f>E46-F46</f>
        <v>13813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&amp;L29D2973A&amp;C&amp;R2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160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142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1731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99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247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293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204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73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94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212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1866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59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58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193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963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173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7933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471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252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148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74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17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14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82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4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7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5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2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440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2429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529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98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431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6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405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258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92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9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>
        <v>1</v>
      </c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>
        <v>2</v>
      </c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>
        <v>1</v>
      </c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>
        <v>5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&amp;L29D2973A&amp;C&amp;R3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3578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2534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767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2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952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13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165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24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85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11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124850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63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988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12000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112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73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254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7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114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196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953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39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1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6780974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420</v>
      </c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8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170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37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5748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9359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8012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20806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28545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116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472224387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109401889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>
        <v>2</v>
      </c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271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213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2975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878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177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126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>
        <v>2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76771</v>
      </c>
      <c r="F58" s="109">
        <f>F59+F62+F63+F64</f>
        <v>9594</v>
      </c>
      <c r="G58" s="109">
        <f>G59+G62+G63+G64</f>
        <v>799</v>
      </c>
      <c r="H58" s="109">
        <f>H59+H62+H63+H64</f>
        <v>162</v>
      </c>
      <c r="I58" s="109">
        <f>I59+I62+I63+I64</f>
        <v>95</v>
      </c>
    </row>
    <row r="59" spans="1:9" ht="13.5" customHeight="1">
      <c r="A59" s="225" t="s">
        <v>103</v>
      </c>
      <c r="B59" s="225"/>
      <c r="C59" s="225"/>
      <c r="D59" s="225"/>
      <c r="E59" s="94">
        <v>27886</v>
      </c>
      <c r="F59" s="94">
        <v>1820</v>
      </c>
      <c r="G59" s="94">
        <v>248</v>
      </c>
      <c r="H59" s="94">
        <v>61</v>
      </c>
      <c r="I59" s="94">
        <v>46</v>
      </c>
    </row>
    <row r="60" spans="1:9" ht="13.5" customHeight="1">
      <c r="A60" s="328" t="s">
        <v>203</v>
      </c>
      <c r="B60" s="329"/>
      <c r="C60" s="329"/>
      <c r="D60" s="330"/>
      <c r="E60" s="86">
        <v>2410</v>
      </c>
      <c r="F60" s="86">
        <v>847</v>
      </c>
      <c r="G60" s="86">
        <v>221</v>
      </c>
      <c r="H60" s="86">
        <v>57</v>
      </c>
      <c r="I60" s="86">
        <v>42</v>
      </c>
    </row>
    <row r="61" spans="1:9" ht="13.5" customHeight="1">
      <c r="A61" s="328" t="s">
        <v>204</v>
      </c>
      <c r="B61" s="329"/>
      <c r="C61" s="329"/>
      <c r="D61" s="330"/>
      <c r="E61" s="86">
        <v>22024</v>
      </c>
      <c r="F61" s="86">
        <v>801</v>
      </c>
      <c r="G61" s="86">
        <v>21</v>
      </c>
      <c r="H61" s="86">
        <v>2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569</v>
      </c>
      <c r="F62" s="84">
        <v>146</v>
      </c>
      <c r="G62" s="84">
        <v>10</v>
      </c>
      <c r="H62" s="84">
        <v>1</v>
      </c>
      <c r="I62" s="84">
        <v>3</v>
      </c>
    </row>
    <row r="63" spans="1:9" ht="13.5" customHeight="1">
      <c r="A63" s="331" t="s">
        <v>104</v>
      </c>
      <c r="B63" s="331"/>
      <c r="C63" s="331"/>
      <c r="D63" s="331"/>
      <c r="E63" s="84">
        <v>30149</v>
      </c>
      <c r="F63" s="84">
        <v>6983</v>
      </c>
      <c r="G63" s="84">
        <v>525</v>
      </c>
      <c r="H63" s="84">
        <v>94</v>
      </c>
      <c r="I63" s="84">
        <v>45</v>
      </c>
    </row>
    <row r="64" spans="1:9" ht="13.5" customHeight="1">
      <c r="A64" s="225" t="s">
        <v>108</v>
      </c>
      <c r="B64" s="225"/>
      <c r="C64" s="225"/>
      <c r="D64" s="225"/>
      <c r="E64" s="84">
        <v>18167</v>
      </c>
      <c r="F64" s="84">
        <v>645</v>
      </c>
      <c r="G64" s="84">
        <v>16</v>
      </c>
      <c r="H64" s="84">
        <v>6</v>
      </c>
      <c r="I64" s="84">
        <v>1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39354</v>
      </c>
      <c r="G68" s="115">
        <v>675262255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25277</v>
      </c>
      <c r="G69" s="117">
        <v>650944344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14077</v>
      </c>
      <c r="G70" s="117">
        <v>24317911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8990</v>
      </c>
      <c r="G71" s="115">
        <v>6894999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34</v>
      </c>
      <c r="G72" s="117">
        <v>66517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9</v>
      </c>
      <c r="G73" s="117">
        <v>643645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39</v>
      </c>
      <c r="G74" s="117">
        <v>469678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&amp;L29D2973A&amp;C&amp;R4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6.366807225779582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12.48028835323271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5.32319391634981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5.5041107745564695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0.6436314363143631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94.18640981716712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693.8174603174604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846.2698412698413</v>
      </c>
    </row>
    <row r="11" spans="1:4" ht="16.5" customHeight="1">
      <c r="A11" s="215" t="s">
        <v>62</v>
      </c>
      <c r="B11" s="217"/>
      <c r="C11" s="10">
        <v>9</v>
      </c>
      <c r="D11" s="84">
        <v>45.9354838709678</v>
      </c>
    </row>
    <row r="12" spans="1:4" ht="16.5" customHeight="1">
      <c r="A12" s="331" t="s">
        <v>103</v>
      </c>
      <c r="B12" s="331"/>
      <c r="C12" s="10">
        <v>10</v>
      </c>
      <c r="D12" s="84">
        <v>41.741935483871</v>
      </c>
    </row>
    <row r="13" spans="1:4" ht="16.5" customHeight="1">
      <c r="A13" s="328" t="s">
        <v>203</v>
      </c>
      <c r="B13" s="330"/>
      <c r="C13" s="10">
        <v>11</v>
      </c>
      <c r="D13" s="94">
        <v>106.612903225806</v>
      </c>
    </row>
    <row r="14" spans="1:4" ht="16.5" customHeight="1">
      <c r="A14" s="328" t="s">
        <v>204</v>
      </c>
      <c r="B14" s="330"/>
      <c r="C14" s="10">
        <v>12</v>
      </c>
      <c r="D14" s="94">
        <v>18.0645161290323</v>
      </c>
    </row>
    <row r="15" spans="1:4" ht="16.5" customHeight="1">
      <c r="A15" s="331" t="s">
        <v>30</v>
      </c>
      <c r="B15" s="331"/>
      <c r="C15" s="10">
        <v>13</v>
      </c>
      <c r="D15" s="84">
        <v>74.0645161290323</v>
      </c>
    </row>
    <row r="16" spans="1:4" ht="16.5" customHeight="1">
      <c r="A16" s="331" t="s">
        <v>104</v>
      </c>
      <c r="B16" s="331"/>
      <c r="C16" s="10">
        <v>14</v>
      </c>
      <c r="D16" s="84">
        <v>62.9032258064516</v>
      </c>
    </row>
    <row r="17" spans="1:5" ht="16.5" customHeight="1">
      <c r="A17" s="331" t="s">
        <v>108</v>
      </c>
      <c r="B17" s="331"/>
      <c r="C17" s="10">
        <v>15</v>
      </c>
      <c r="D17" s="84">
        <v>26.1612903225806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&amp;L29D2973A&amp;C&amp;R5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 Валентина Володимирівна</cp:lastModifiedBy>
  <cp:lastPrinted>2021-09-02T06:14:55Z</cp:lastPrinted>
  <dcterms:created xsi:type="dcterms:W3CDTF">2004-04-20T14:33:35Z</dcterms:created>
  <dcterms:modified xsi:type="dcterms:W3CDTF">2021-11-15T07:15:57Z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мзс_10016_3.2021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29D2973A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