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<sst xmlns="http://schemas.openxmlformats.org/spreadsheetml/2006/main" count="267" uniqueCount="200">
  <si>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</si>
  <si>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</si>
  <si>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</si>
  <si>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</si>
  <si>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</si>
  <si>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</si>
  <si>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</si>
  <si>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</si>
  <si>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</si>
  <si>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</si>
  <si>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</si>
  <si>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</si>
  <si>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</si>
  <si>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</si>
  <si>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</si>
  <si>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</si>
  <si>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</si>
  <si>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</si>
  <si>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</si>
  <si>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</si>
  <si>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</si>
  <si>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</si>
  <si>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</si>
  <si>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</si>
  <si>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</si>
  <si>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</si>
  <si>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</si>
  <si>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</si>
  <si>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</si>
  <si>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</si>
  <si>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</si>
  <si>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</si>
  <si>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</si>
  <si>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</si>
  <si>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</si>
  <si>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</si>
  <si>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</si>
  <si>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</si>
  <si>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</si>
  <si>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</si>
  <si>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</si>
  <si>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</si>
  <si>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</si>
  <si>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</si>
  <si>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</si>
  <si>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</si>
  <si>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</si>
  <si>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</si>
  <si>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</si>
  <si>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</si>
  <si>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</si>
  <si>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</si>
  <si>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</si>
  <si>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</si>
  <si>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</si>
  <si>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</si>
  <si>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</si>
  <si>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</si>
  <si>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</si>
  <si>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</si>
  <si>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</si>
  <si>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</si>
  <si>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</si>
  <si>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</si>
  <si>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</si>
  <si>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</si>
  <si>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</si>
  <si>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</si>
  <si>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</si>
  <si>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</si>
  <si>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</si>
  <si>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</si>
  <si>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</si>
  <si>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</si>
  <si>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</si>
  <si>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</si>
  <si>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</si>
  <si>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</si>
  <si>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</si>
  <si>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</si>
  <si>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</si>
  <si>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</si>
  <si>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</si>
  <si>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</si>
  <si>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</si>
  <si>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</si>
  <si>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</si>
  <si>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</si>
  <si>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</si>
  <si>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</si>
  <si>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</si>
  <si>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</si>
  <si>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</si>
  <si>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</si>
  <si>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</si>
  <si>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</si>
  <si>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</si>
  <si>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</si>
  <si>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</si>
  <si>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</si>
  <si>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</si>
  <si>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</si>
  <si>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</si>
  <si>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</si>
  <si>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</si>
  <si>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</si>
  <si>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</si>
  <si>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</si>
  <si>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</si>
  <si>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</si>
  <si>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</si>
  <si>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</si>
  <si>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</si>
  <si>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</si>
  <si>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</si>
  <si>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</si>
  <si>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</si>
  <si>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</si>
  <si>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</si>
  <si>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</si>
  <si>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</si>
  <si>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</si>
  <si>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</si>
  <si>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</si>
  <si>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</si>
  <si>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</si>
  <si>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</si>
  <si>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</si>
  <si>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</si>
  <si>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</si>
  <si>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</si>
  <si>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</si>
  <si>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</si>
  <si>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</si>
  <si>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</si>
  <si>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</si>
  <si>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</si>
  <si>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</si>
  <si>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</si>
  <si>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</si>
  <si>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</si>
  <si>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</si>
  <si>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</si>
  <si>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</si>
  <si>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</si>
  <si>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</si>
  <si>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</si>
  <si>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</si>
  <si>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</si>
  <si>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</si>
  <si>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</si>
  <si>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</si>
  <si>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</si>
  <si>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</si>
  <si>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</si>
  <si>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</si>
  <si>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</si>
  <si>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</si>
  <si>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</si>
  <si>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</si>
  <si>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</si>
  <si>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</si>
  <si>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</si>
  <si>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</si>
  <si>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</si>
  <si>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</si>
  <si>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</si>
  <si>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</si>
  <si>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</si>
  <si>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</si>
  <si>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</si>
  <si>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</si>
  <si>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</si>
  <si>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</si>
  <si>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</si>
  <si>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</si>
  <si>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</si>
  <si>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</si>
  <si>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</si>
  <si>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</si>
  <si>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</si>
  <si>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</si>
  <si>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</si>
  <si>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</si>
  <si>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</si>
  <si>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</si>
  <si>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</si>
  <si>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</si>
  <si>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</si>
  <si>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</si>
  <si>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</si>
  <si>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ТУ ДСА України в Полтавській областi</t>
  </si>
  <si>
    <t>36039.м. Полтава.вул. Сінна 16</t>
  </si>
  <si>
    <t>Доручення судів України / іноземних судів</t>
  </si>
  <si>
    <t xml:space="preserve">Розглянуто справ судом присяжних </t>
  </si>
  <si>
    <t>І.О. Клочко</t>
  </si>
  <si>
    <t>В.В. Щербина</t>
  </si>
  <si>
    <t>(0532)56-96-03</t>
  </si>
  <si>
    <t>statistic@pl.court.gov.ua</t>
  </si>
  <si>
    <t>10 жовтня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</si>
</sst>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&amp;L3CC812F0&amp;C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5491</v>
      </c>
      <c r="F6" s="90">
        <v>4373</v>
      </c>
      <c r="G6" s="90">
        <v>40</v>
      </c>
      <c r="H6" s="90">
        <v>3694</v>
      </c>
      <c r="I6" s="90" t="s">
        <v>183</v>
      </c>
      <c r="J6" s="90">
        <v>1797</v>
      </c>
      <c r="K6" s="91">
        <v>226</v>
      </c>
      <c r="L6" s="101">
        <f>E6-F6</f>
        <v>1118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16830</v>
      </c>
      <c r="F7" s="90">
        <v>16346</v>
      </c>
      <c r="G7" s="90">
        <v>46</v>
      </c>
      <c r="H7" s="90">
        <v>15529</v>
      </c>
      <c r="I7" s="90">
        <v>12211</v>
      </c>
      <c r="J7" s="90">
        <v>1301</v>
      </c>
      <c r="K7" s="91">
        <v>14</v>
      </c>
      <c r="L7" s="101">
        <f>E7-F7</f>
        <v>484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13</v>
      </c>
      <c r="F8" s="90">
        <v>11</v>
      </c>
      <c r="G8" s="90"/>
      <c r="H8" s="90">
        <v>11</v>
      </c>
      <c r="I8" s="90">
        <v>8</v>
      </c>
      <c r="J8" s="90">
        <v>2</v>
      </c>
      <c r="K8" s="91"/>
      <c r="L8" s="101">
        <f>E8-F8</f>
        <v>2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4722</v>
      </c>
      <c r="F9" s="90">
        <v>4461</v>
      </c>
      <c r="G9" s="90">
        <v>9</v>
      </c>
      <c r="H9" s="90">
        <v>3703</v>
      </c>
      <c r="I9" s="90">
        <v>2594</v>
      </c>
      <c r="J9" s="90">
        <v>1019</v>
      </c>
      <c r="K9" s="91">
        <v>22</v>
      </c>
      <c r="L9" s="101">
        <f>E9-F9</f>
        <v>261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40</v>
      </c>
      <c r="F10" s="90">
        <v>34</v>
      </c>
      <c r="G10" s="90">
        <v>2</v>
      </c>
      <c r="H10" s="90">
        <v>31</v>
      </c>
      <c r="I10" s="90">
        <v>6</v>
      </c>
      <c r="J10" s="90">
        <v>9</v>
      </c>
      <c r="K10" s="91"/>
      <c r="L10" s="101">
        <f>E10-F10</f>
        <v>6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33</v>
      </c>
      <c r="F12" s="90">
        <v>14</v>
      </c>
      <c r="G12" s="90">
        <v>2</v>
      </c>
      <c r="H12" s="90">
        <v>17</v>
      </c>
      <c r="I12" s="90">
        <v>2</v>
      </c>
      <c r="J12" s="90">
        <v>16</v>
      </c>
      <c r="K12" s="91">
        <v>10</v>
      </c>
      <c r="L12" s="101">
        <f>E12-F12</f>
        <v>19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51</v>
      </c>
      <c r="F13" s="90">
        <v>42</v>
      </c>
      <c r="G13" s="90"/>
      <c r="H13" s="90">
        <v>37</v>
      </c>
      <c r="I13" s="90">
        <v>21</v>
      </c>
      <c r="J13" s="90">
        <v>14</v>
      </c>
      <c r="K13" s="91">
        <v>4</v>
      </c>
      <c r="L13" s="101">
        <f>E13-F13</f>
        <v>9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27180</v>
      </c>
      <c r="F14" s="105">
        <f>SUM(F6:F13)</f>
        <v>25281</v>
      </c>
      <c r="G14" s="105">
        <f>SUM(G6:G13)</f>
        <v>99</v>
      </c>
      <c r="H14" s="105">
        <f>SUM(H6:H13)</f>
        <v>23022</v>
      </c>
      <c r="I14" s="105">
        <f>SUM(I6:I13)</f>
        <v>14842</v>
      </c>
      <c r="J14" s="105">
        <f>SUM(J6:J13)</f>
        <v>4158</v>
      </c>
      <c r="K14" s="105">
        <f>SUM(K6:K13)</f>
        <v>276</v>
      </c>
      <c r="L14" s="101">
        <f>E14-F14</f>
        <v>1899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2592</v>
      </c>
      <c r="F15" s="92">
        <v>2420</v>
      </c>
      <c r="G15" s="92">
        <v>27</v>
      </c>
      <c r="H15" s="92">
        <v>2389</v>
      </c>
      <c r="I15" s="92">
        <v>2045</v>
      </c>
      <c r="J15" s="92">
        <v>203</v>
      </c>
      <c r="K15" s="91">
        <v>9</v>
      </c>
      <c r="L15" s="101">
        <f>E15-F15</f>
        <v>172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2697</v>
      </c>
      <c r="F16" s="92">
        <v>2142</v>
      </c>
      <c r="G16" s="92">
        <v>38</v>
      </c>
      <c r="H16" s="92">
        <v>1954</v>
      </c>
      <c r="I16" s="92">
        <v>1205</v>
      </c>
      <c r="J16" s="92">
        <v>744</v>
      </c>
      <c r="K16" s="91">
        <v>47</v>
      </c>
      <c r="L16" s="101">
        <f>E16-F16</f>
        <v>555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16</v>
      </c>
      <c r="F17" s="92">
        <v>16</v>
      </c>
      <c r="G17" s="92"/>
      <c r="H17" s="92">
        <v>15</v>
      </c>
      <c r="I17" s="92">
        <v>7</v>
      </c>
      <c r="J17" s="92">
        <v>1</v>
      </c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212</v>
      </c>
      <c r="F18" s="91">
        <v>173</v>
      </c>
      <c r="G18" s="91"/>
      <c r="H18" s="91">
        <v>172</v>
      </c>
      <c r="I18" s="91">
        <v>83</v>
      </c>
      <c r="J18" s="91">
        <v>40</v>
      </c>
      <c r="K18" s="91"/>
      <c r="L18" s="101">
        <f>E18-F18</f>
        <v>39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7</v>
      </c>
      <c r="F19" s="91">
        <v>5</v>
      </c>
      <c r="G19" s="91"/>
      <c r="H19" s="91">
        <v>7</v>
      </c>
      <c r="I19" s="91"/>
      <c r="J19" s="91"/>
      <c r="K19" s="91"/>
      <c r="L19" s="101">
        <f>E19-F19</f>
        <v>2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9</v>
      </c>
      <c r="F21" s="91">
        <v>8</v>
      </c>
      <c r="G21" s="91"/>
      <c r="H21" s="91">
        <v>7</v>
      </c>
      <c r="I21" s="91">
        <v>5</v>
      </c>
      <c r="J21" s="91">
        <v>2</v>
      </c>
      <c r="K21" s="91"/>
      <c r="L21" s="101">
        <f>E21-F21</f>
        <v>1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3305</v>
      </c>
      <c r="F22" s="91">
        <v>2684</v>
      </c>
      <c r="G22" s="91">
        <v>42</v>
      </c>
      <c r="H22" s="91">
        <v>2421</v>
      </c>
      <c r="I22" s="91">
        <v>1300</v>
      </c>
      <c r="J22" s="91">
        <v>885</v>
      </c>
      <c r="K22" s="91">
        <v>51</v>
      </c>
      <c r="L22" s="101">
        <f>E22-F22</f>
        <v>621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3692</v>
      </c>
      <c r="F23" s="91">
        <v>2990</v>
      </c>
      <c r="G23" s="91"/>
      <c r="H23" s="91">
        <v>3206</v>
      </c>
      <c r="I23" s="91">
        <v>2379</v>
      </c>
      <c r="J23" s="91">
        <v>486</v>
      </c>
      <c r="K23" s="91">
        <v>15</v>
      </c>
      <c r="L23" s="101">
        <f>E23-F23</f>
        <v>702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28</v>
      </c>
      <c r="F24" s="91">
        <v>28</v>
      </c>
      <c r="G24" s="91"/>
      <c r="H24" s="91">
        <v>28</v>
      </c>
      <c r="I24" s="91">
        <v>15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20903</v>
      </c>
      <c r="F25" s="91">
        <v>19226</v>
      </c>
      <c r="G25" s="91">
        <v>79</v>
      </c>
      <c r="H25" s="91">
        <v>18259</v>
      </c>
      <c r="I25" s="91">
        <v>16107</v>
      </c>
      <c r="J25" s="91">
        <v>2644</v>
      </c>
      <c r="K25" s="91">
        <v>304</v>
      </c>
      <c r="L25" s="101">
        <f>E25-F25</f>
        <v>1677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21786</v>
      </c>
      <c r="F26" s="91">
        <v>16180</v>
      </c>
      <c r="G26" s="91">
        <v>240</v>
      </c>
      <c r="H26" s="91">
        <v>15686</v>
      </c>
      <c r="I26" s="91">
        <v>13547</v>
      </c>
      <c r="J26" s="91">
        <v>6101</v>
      </c>
      <c r="K26" s="91">
        <v>622</v>
      </c>
      <c r="L26" s="101">
        <f>E26-F26</f>
        <v>5606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2352</v>
      </c>
      <c r="F27" s="91">
        <v>2258</v>
      </c>
      <c r="G27" s="91">
        <v>5</v>
      </c>
      <c r="H27" s="91">
        <v>2240</v>
      </c>
      <c r="I27" s="91">
        <v>1913</v>
      </c>
      <c r="J27" s="91">
        <v>112</v>
      </c>
      <c r="K27" s="91">
        <v>6</v>
      </c>
      <c r="L27" s="101">
        <f>E27-F27</f>
        <v>94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2254</v>
      </c>
      <c r="F28" s="91">
        <v>1915</v>
      </c>
      <c r="G28" s="91">
        <v>7</v>
      </c>
      <c r="H28" s="91">
        <v>1888</v>
      </c>
      <c r="I28" s="91">
        <v>1727</v>
      </c>
      <c r="J28" s="91">
        <v>366</v>
      </c>
      <c r="K28" s="91">
        <v>15</v>
      </c>
      <c r="L28" s="101">
        <f>E28-F28</f>
        <v>339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396</v>
      </c>
      <c r="F29" s="91">
        <v>317</v>
      </c>
      <c r="G29" s="91">
        <v>5</v>
      </c>
      <c r="H29" s="91">
        <v>282</v>
      </c>
      <c r="I29" s="91">
        <v>132</v>
      </c>
      <c r="J29" s="91">
        <v>114</v>
      </c>
      <c r="K29" s="91">
        <v>9</v>
      </c>
      <c r="L29" s="101">
        <f>E29-F29</f>
        <v>79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73</v>
      </c>
      <c r="F30" s="91">
        <v>46</v>
      </c>
      <c r="G30" s="91">
        <v>7</v>
      </c>
      <c r="H30" s="91">
        <v>55</v>
      </c>
      <c r="I30" s="91">
        <v>14</v>
      </c>
      <c r="J30" s="91">
        <v>18</v>
      </c>
      <c r="K30" s="91">
        <v>9</v>
      </c>
      <c r="L30" s="101">
        <f>E30-F30</f>
        <v>27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12</v>
      </c>
      <c r="F31" s="91">
        <v>10</v>
      </c>
      <c r="G31" s="91"/>
      <c r="H31" s="91">
        <v>7</v>
      </c>
      <c r="I31" s="91">
        <v>2</v>
      </c>
      <c r="J31" s="91">
        <v>5</v>
      </c>
      <c r="K31" s="91"/>
      <c r="L31" s="101">
        <f>E31-F31</f>
        <v>2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559</v>
      </c>
      <c r="F32" s="91">
        <v>475</v>
      </c>
      <c r="G32" s="91">
        <v>16</v>
      </c>
      <c r="H32" s="91">
        <v>349</v>
      </c>
      <c r="I32" s="91">
        <v>126</v>
      </c>
      <c r="J32" s="91">
        <v>210</v>
      </c>
      <c r="K32" s="91">
        <v>9</v>
      </c>
      <c r="L32" s="101">
        <f>E32-F32</f>
        <v>84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3089</v>
      </c>
      <c r="F33" s="91">
        <v>2965</v>
      </c>
      <c r="G33" s="91">
        <v>11</v>
      </c>
      <c r="H33" s="91">
        <v>2340</v>
      </c>
      <c r="I33" s="91">
        <v>1656</v>
      </c>
      <c r="J33" s="91">
        <v>749</v>
      </c>
      <c r="K33" s="91">
        <v>14</v>
      </c>
      <c r="L33" s="101">
        <f>E33-F33</f>
        <v>124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21</v>
      </c>
      <c r="F34" s="91">
        <v>15</v>
      </c>
      <c r="G34" s="91"/>
      <c r="H34" s="91">
        <v>18</v>
      </c>
      <c r="I34" s="91">
        <v>4</v>
      </c>
      <c r="J34" s="91">
        <v>3</v>
      </c>
      <c r="K34" s="91">
        <v>1</v>
      </c>
      <c r="L34" s="101">
        <f>E34-F34</f>
        <v>6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104</v>
      </c>
      <c r="F35" s="91">
        <v>91</v>
      </c>
      <c r="G35" s="91"/>
      <c r="H35" s="91">
        <v>69</v>
      </c>
      <c r="I35" s="91">
        <v>42</v>
      </c>
      <c r="J35" s="91">
        <v>35</v>
      </c>
      <c r="K35" s="91">
        <v>9</v>
      </c>
      <c r="L35" s="101">
        <f>E35-F35</f>
        <v>13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12</v>
      </c>
      <c r="F36" s="91">
        <v>7</v>
      </c>
      <c r="G36" s="91"/>
      <c r="H36" s="91">
        <v>8</v>
      </c>
      <c r="I36" s="91">
        <v>7</v>
      </c>
      <c r="J36" s="91">
        <v>4</v>
      </c>
      <c r="K36" s="91">
        <v>3</v>
      </c>
      <c r="L36" s="101">
        <f>E36-F36</f>
        <v>5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36364</v>
      </c>
      <c r="F37" s="91">
        <v>29761</v>
      </c>
      <c r="G37" s="91">
        <v>294</v>
      </c>
      <c r="H37" s="91">
        <v>26248</v>
      </c>
      <c r="I37" s="91">
        <v>19771</v>
      </c>
      <c r="J37" s="91">
        <v>10117</v>
      </c>
      <c r="K37" s="91">
        <v>986</v>
      </c>
      <c r="L37" s="101">
        <f>E37-F37</f>
        <v>6603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20667</v>
      </c>
      <c r="F38" s="91">
        <v>18635</v>
      </c>
      <c r="G38" s="91">
        <v>13</v>
      </c>
      <c r="H38" s="91">
        <v>17879</v>
      </c>
      <c r="I38" s="91" t="s">
        <v>183</v>
      </c>
      <c r="J38" s="91">
        <v>2788</v>
      </c>
      <c r="K38" s="91">
        <v>105</v>
      </c>
      <c r="L38" s="101">
        <f>E38-F38</f>
        <v>2032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141</v>
      </c>
      <c r="F39" s="91">
        <v>134</v>
      </c>
      <c r="G39" s="91"/>
      <c r="H39" s="91">
        <v>110</v>
      </c>
      <c r="I39" s="91" t="s">
        <v>183</v>
      </c>
      <c r="J39" s="91">
        <v>31</v>
      </c>
      <c r="K39" s="91">
        <v>1</v>
      </c>
      <c r="L39" s="101">
        <f>E39-F39</f>
        <v>7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544</v>
      </c>
      <c r="F40" s="91">
        <v>500</v>
      </c>
      <c r="G40" s="91"/>
      <c r="H40" s="91">
        <v>466</v>
      </c>
      <c r="I40" s="91">
        <v>298</v>
      </c>
      <c r="J40" s="91">
        <v>78</v>
      </c>
      <c r="K40" s="91">
        <v>4</v>
      </c>
      <c r="L40" s="101">
        <f>E40-F40</f>
        <v>44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21211</v>
      </c>
      <c r="F41" s="91">
        <f aca="true" t="shared" si="0" ref="F41:K41">F38+F40</f>
        <v>19135</v>
      </c>
      <c r="G41" s="91">
        <f t="shared" si="0"/>
        <v>13</v>
      </c>
      <c r="H41" s="91">
        <f t="shared" si="0"/>
        <v>18345</v>
      </c>
      <c r="I41" s="91">
        <f>I40</f>
        <v>298</v>
      </c>
      <c r="J41" s="91">
        <f t="shared" si="0"/>
        <v>2866</v>
      </c>
      <c r="K41" s="91">
        <f t="shared" si="0"/>
        <v>109</v>
      </c>
      <c r="L41" s="101">
        <f>E41-F41</f>
        <v>2076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88060</v>
      </c>
      <c r="F42" s="91">
        <f aca="true" t="shared" si="1" ref="F42:K42">F14+F22+F37+F41</f>
        <v>76861</v>
      </c>
      <c r="G42" s="91">
        <f t="shared" si="1"/>
        <v>448</v>
      </c>
      <c r="H42" s="91">
        <f t="shared" si="1"/>
        <v>70036</v>
      </c>
      <c r="I42" s="91">
        <f t="shared" si="1"/>
        <v>36211</v>
      </c>
      <c r="J42" s="91">
        <f t="shared" si="1"/>
        <v>18026</v>
      </c>
      <c r="K42" s="91">
        <f t="shared" si="1"/>
        <v>1422</v>
      </c>
      <c r="L42" s="101">
        <f>E42-F42</f>
        <v>11199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&amp;L3CC812F0&amp;CФорма № Зведений- 1 мзс, Підрозділ: ТУ ДСА України в Полтавській областi,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145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125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1672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169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129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205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107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20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41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52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241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1757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69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34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276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905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101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5268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517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260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214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90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19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>
        <v>2</v>
      </c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253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53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9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44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23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2521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701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240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461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8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430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116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&amp;L3CC812F0&amp;CФорма № Зведений- 1 мзс, Підрозділ: ТУ ДСА України в Полтавській областi,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3701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3035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937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8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568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36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21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68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33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193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90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3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212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5257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275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335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3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75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5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426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256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2896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409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45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1567566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446609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4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1058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75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4298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22832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13532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134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1350332410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1060173674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14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220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72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5630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887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21125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1013687228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4161155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183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112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21628</v>
      </c>
      <c r="F58" s="96">
        <v>1268</v>
      </c>
      <c r="G58" s="96">
        <v>103</v>
      </c>
      <c r="H58" s="96">
        <v>17</v>
      </c>
      <c r="I58" s="96">
        <v>6</v>
      </c>
    </row>
    <row r="59" spans="1:9" ht="13.5" customHeight="1">
      <c r="A59" s="265" t="s">
        <v>33</v>
      </c>
      <c r="B59" s="265"/>
      <c r="C59" s="265"/>
      <c r="D59" s="265"/>
      <c r="E59" s="96">
        <v>1852</v>
      </c>
      <c r="F59" s="96">
        <v>549</v>
      </c>
      <c r="G59" s="96">
        <v>17</v>
      </c>
      <c r="H59" s="96">
        <v>1</v>
      </c>
      <c r="I59" s="96">
        <v>1</v>
      </c>
    </row>
    <row r="60" spans="1:9" ht="13.5" customHeight="1">
      <c r="A60" s="265" t="s">
        <v>114</v>
      </c>
      <c r="B60" s="265"/>
      <c r="C60" s="265"/>
      <c r="D60" s="265"/>
      <c r="E60" s="96">
        <v>20671</v>
      </c>
      <c r="F60" s="96">
        <v>5208</v>
      </c>
      <c r="G60" s="96">
        <v>353</v>
      </c>
      <c r="H60" s="96">
        <v>12</v>
      </c>
      <c r="I60" s="96">
        <v>5</v>
      </c>
    </row>
    <row r="61" spans="1:9" ht="13.5" customHeight="1">
      <c r="A61" s="178" t="s">
        <v>118</v>
      </c>
      <c r="B61" s="178"/>
      <c r="C61" s="178"/>
      <c r="D61" s="178"/>
      <c r="E61" s="96">
        <v>17395</v>
      </c>
      <c r="F61" s="96">
        <v>943</v>
      </c>
      <c r="G61" s="96">
        <v>7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&amp;L3CC812F0&amp;CФорма № Зведений- 1 мзс, Підрозділ: ТУ ДСА України в Полтавській областi,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0.07888605347830911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0.06637806637806638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0.0576271186440678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0.09745972126124346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0.038032100488485696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0.9112033410962647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625.3214285714286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786.25</v>
      </c>
    </row>
    <row r="11" spans="1:4" ht="16.5" customHeight="1">
      <c r="A11" s="189" t="s">
        <v>68</v>
      </c>
      <c r="B11" s="191"/>
      <c r="C11" s="14">
        <v>9</v>
      </c>
      <c r="D11" s="94">
        <v>41.5483870967742</v>
      </c>
    </row>
    <row r="12" spans="1:4" ht="16.5" customHeight="1">
      <c r="A12" s="294" t="s">
        <v>113</v>
      </c>
      <c r="B12" s="294"/>
      <c r="C12" s="14">
        <v>10</v>
      </c>
      <c r="D12" s="94">
        <v>22.3870967741935</v>
      </c>
    </row>
    <row r="13" spans="1:4" ht="16.5" customHeight="1">
      <c r="A13" s="294" t="s">
        <v>33</v>
      </c>
      <c r="B13" s="294"/>
      <c r="C13" s="14">
        <v>11</v>
      </c>
      <c r="D13" s="94">
        <v>85.2258064516129</v>
      </c>
    </row>
    <row r="14" spans="1:4" ht="16.5" customHeight="1">
      <c r="A14" s="294" t="s">
        <v>114</v>
      </c>
      <c r="B14" s="294"/>
      <c r="C14" s="14">
        <v>12</v>
      </c>
      <c r="D14" s="94">
        <v>69.9032258064516</v>
      </c>
    </row>
    <row r="15" spans="1:4" ht="16.5" customHeight="1">
      <c r="A15" s="294" t="s">
        <v>118</v>
      </c>
      <c r="B15" s="294"/>
      <c r="C15" s="14">
        <v>13</v>
      </c>
      <c r="D15" s="94">
        <v>21.1612903225806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&amp;L3CC812F0&amp;CФорма № Зведений- 1 мзс, Підрозділ: ТУ ДСА України в Полтавській областi,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2017-10-10T11:12:31Z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мзс_10016_3.2017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3CC812F0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