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845" activeTab="0"/>
  </bookViews>
  <sheets>
    <sheet name="табл 1" sheetId="1" r:id="rId1"/>
  </sheets>
  <definedNames>
    <definedName name="_xlnm.Print_Titles" localSheetId="0">'табл 1'!$A:$B</definedName>
  </definedNames>
  <calcPr fullCalcOnLoad="1"/>
</workbook>
</file>

<file path=xl/sharedStrings.xml><?xml version="1.0" encoding="utf-8"?>
<sst xmlns="http://schemas.openxmlformats.org/spreadsheetml/2006/main" count="81" uniqueCount="52">
  <si>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</si>
  <si>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</si>
  <si>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</si>
  <si>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</si>
  <si>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</si>
  <si>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</si>
  <si>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</si>
  <si>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</si>
  <si>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</si>
  <si>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</si>
  <si>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%</t>
  </si>
  <si>
    <t>Усього</t>
  </si>
  <si>
    <t>у тому числі справ</t>
  </si>
  <si>
    <t>А</t>
  </si>
  <si>
    <t>Б</t>
  </si>
  <si>
    <t>Таблиця 1</t>
  </si>
  <si>
    <t>Дина-міка</t>
  </si>
  <si>
    <t>Таблиця 1 (продовження)</t>
  </si>
  <si>
    <t>Автозаводський м.Кременчука</t>
  </si>
  <si>
    <t>Великобагачанський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</si>
  <si>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</si>
  <si>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</si>
  <si>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</si>
  <si>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</si>
  <si>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</si>
  <si>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</si>
  <si>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Київський м.Полтави</t>
  </si>
  <si>
    <t>Кобеляцький</t>
  </si>
  <si>
    <t>Козельщинський</t>
  </si>
  <si>
    <t>Комсомольський</t>
  </si>
  <si>
    <t>Котелевський</t>
  </si>
  <si>
    <t>Кременчуцький</t>
  </si>
  <si>
    <t>Крюківський м.Кременчука</t>
  </si>
  <si>
    <t>Ленінський м.Полтави</t>
  </si>
  <si>
    <t>Лохвицький</t>
  </si>
  <si>
    <t>Лубенський міський</t>
  </si>
  <si>
    <t>Машівський</t>
  </si>
  <si>
    <t>Миргородський міський</t>
  </si>
  <si>
    <t>Новосанжарський</t>
  </si>
  <si>
    <t>Октябрський м.Полтави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</si>
  <si>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</si>
  <si>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</si>
  <si>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</si>
  <si>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</si>
  <si>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</si>
  <si>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</si>
  <si>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</si>
  <si>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</si>
  <si>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</si>
  <si>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>надходження справ та матеріалів до судів Полтавської області</t>
  </si>
  <si>
    <t>І півріччя 2017</t>
  </si>
  <si>
    <t>І півріччя 2018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</si>
</sst>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b/>
      <sz val="1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/>
      <protection hidden="1"/>
    </xf>
    <xf numFmtId="1" fontId="2" fillId="0" borderId="10" xfId="0" applyNumberFormat="1" applyFont="1" applyBorder="1" applyAlignment="1" applyProtection="1">
      <alignment/>
      <protection hidden="1"/>
    </xf>
    <xf numFmtId="0" fontId="7" fillId="34" borderId="10" xfId="0" applyFont="1" applyFill="1" applyBorder="1" applyAlignment="1" applyProtection="1">
      <alignment horizontal="center" vertical="top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2" fontId="2" fillId="34" borderId="10" xfId="0" applyNumberFormat="1" applyFont="1" applyFill="1" applyBorder="1" applyAlignment="1" applyProtection="1">
      <alignment/>
      <protection hidden="1"/>
    </xf>
    <xf numFmtId="0" fontId="2" fillId="35" borderId="10" xfId="0" applyFont="1" applyFill="1" applyBorder="1" applyAlignment="1" applyProtection="1">
      <alignment/>
      <protection hidden="1"/>
    </xf>
    <xf numFmtId="1" fontId="2" fillId="35" borderId="1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1" fontId="2" fillId="36" borderId="1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1" fontId="2" fillId="33" borderId="10" xfId="0" applyNumberFormat="1" applyFont="1" applyFill="1" applyBorder="1" applyAlignment="1" applyProtection="1">
      <alignment/>
      <protection hidden="1"/>
    </xf>
    <xf numFmtId="3" fontId="2" fillId="36" borderId="10" xfId="0" applyNumberFormat="1" applyFont="1" applyFill="1" applyBorder="1" applyAlignment="1" applyProtection="1">
      <alignment horizontal="center"/>
      <protection/>
    </xf>
    <xf numFmtId="3" fontId="2" fillId="36" borderId="10" xfId="0" applyNumberFormat="1" applyFont="1" applyFill="1" applyBorder="1" applyAlignment="1" applyProtection="1">
      <alignment horizontal="center"/>
      <protection/>
    </xf>
    <xf numFmtId="1" fontId="2" fillId="37" borderId="10" xfId="0" applyNumberFormat="1" applyFont="1" applyFill="1" applyBorder="1" applyAlignment="1" applyProtection="1">
      <alignment/>
      <protection hidden="1"/>
    </xf>
    <xf numFmtId="3" fontId="2" fillId="37" borderId="10" xfId="0" applyNumberFormat="1" applyFont="1" applyFill="1" applyBorder="1" applyAlignment="1" applyProtection="1">
      <alignment horizontal="center"/>
      <protection/>
    </xf>
    <xf numFmtId="3" fontId="2" fillId="37" borderId="10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top" wrapText="1"/>
      <protection hidden="1"/>
    </xf>
    <xf numFmtId="0" fontId="6" fillId="33" borderId="12" xfId="0" applyFont="1" applyFill="1" applyBorder="1" applyAlignment="1" applyProtection="1">
      <alignment horizontal="center" vertical="top" wrapText="1"/>
      <protection hidden="1"/>
    </xf>
    <xf numFmtId="0" fontId="6" fillId="33" borderId="13" xfId="0" applyFont="1" applyFill="1" applyBorder="1" applyAlignment="1" applyProtection="1">
      <alignment horizontal="center" vertical="top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textRotation="90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8" fillId="34" borderId="10" xfId="0" applyFont="1" applyFill="1" applyBorder="1" applyAlignment="1" applyProtection="1">
      <alignment horizontal="center" vertical="top" wrapText="1"/>
      <protection hidden="1"/>
    </xf>
    <xf numFmtId="0" fontId="7" fillId="33" borderId="11" xfId="0" applyFont="1" applyFill="1" applyBorder="1" applyAlignment="1" applyProtection="1">
      <alignment horizontal="center" vertical="top" wrapText="1"/>
      <protection hidden="1"/>
    </xf>
    <xf numFmtId="0" fontId="7" fillId="33" borderId="13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66" sqref="W66"/>
    </sheetView>
  </sheetViews>
  <sheetFormatPr defaultColWidth="9.00390625" defaultRowHeight="15.75"/>
  <cols>
    <col min="1" max="1" width="3.875" style="1" customWidth="1"/>
    <col min="2" max="2" width="24.00390625" style="1" customWidth="1"/>
    <col min="3" max="3" width="7.375" style="1" customWidth="1"/>
    <col min="4" max="6" width="8.125" style="1" customWidth="1"/>
    <col min="7" max="7" width="8.25390625" style="1" customWidth="1"/>
    <col min="8" max="9" width="8.75390625" style="1" customWidth="1"/>
    <col min="10" max="10" width="8.875" style="1" bestFit="1" customWidth="1"/>
    <col min="11" max="11" width="5.875" style="1" bestFit="1" customWidth="1"/>
    <col min="12" max="12" width="6.375" style="1" customWidth="1"/>
    <col min="13" max="13" width="9.125" style="1" customWidth="1"/>
    <col min="14" max="14" width="7.375" style="1" customWidth="1"/>
    <col min="15" max="15" width="7.875" style="1" customWidth="1"/>
    <col min="16" max="20" width="8.125" style="1" customWidth="1"/>
    <col min="21" max="22" width="8.875" style="1" customWidth="1"/>
    <col min="23" max="24" width="7.00390625" style="1" customWidth="1"/>
    <col min="25" max="26" width="8.25390625" style="1" customWidth="1"/>
    <col min="27" max="27" width="8.50390625" style="1" customWidth="1"/>
    <col min="28" max="16384" width="9.00390625" style="1" customWidth="1"/>
  </cols>
  <sheetData>
    <row r="1" spans="12:26" ht="15" customHeight="1" hidden="1">
      <c r="L1" s="1" t="s">
        <v>15</v>
      </c>
      <c r="Y1" s="11" t="s">
        <v>17</v>
      </c>
      <c r="Z1" s="11"/>
    </row>
    <row r="2" spans="2:27" ht="22.5">
      <c r="B2" s="2"/>
      <c r="C2" s="29" t="s">
        <v>49</v>
      </c>
      <c r="D2" s="30"/>
      <c r="E2" s="30"/>
      <c r="F2" s="30"/>
      <c r="G2" s="30"/>
      <c r="H2" s="30"/>
      <c r="I2" s="30"/>
      <c r="J2" s="30"/>
      <c r="K2" s="30"/>
      <c r="L2" s="3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0.75" customHeight="1"/>
    <row r="4" spans="1:27" ht="55.5" customHeight="1">
      <c r="A4" s="26" t="s">
        <v>0</v>
      </c>
      <c r="B4" s="27" t="s">
        <v>1</v>
      </c>
      <c r="C4" s="22" t="s">
        <v>2</v>
      </c>
      <c r="D4" s="23"/>
      <c r="E4" s="23"/>
      <c r="F4" s="24"/>
      <c r="G4" s="22" t="s">
        <v>3</v>
      </c>
      <c r="H4" s="23"/>
      <c r="I4" s="23"/>
      <c r="J4" s="24"/>
      <c r="K4" s="31" t="s">
        <v>4</v>
      </c>
      <c r="L4" s="32"/>
      <c r="M4" s="32"/>
      <c r="N4" s="33"/>
      <c r="O4" s="22" t="s">
        <v>5</v>
      </c>
      <c r="P4" s="23"/>
      <c r="Q4" s="23"/>
      <c r="R4" s="24"/>
      <c r="S4" s="22" t="s">
        <v>6</v>
      </c>
      <c r="T4" s="24"/>
      <c r="U4" s="22" t="s">
        <v>7</v>
      </c>
      <c r="V4" s="24"/>
      <c r="W4" s="22" t="s">
        <v>8</v>
      </c>
      <c r="X4" s="24"/>
      <c r="Y4" s="35" t="s">
        <v>9</v>
      </c>
      <c r="Z4" s="36"/>
      <c r="AA4" s="6" t="s">
        <v>16</v>
      </c>
    </row>
    <row r="5" spans="1:27" ht="12.75" customHeight="1">
      <c r="A5" s="26"/>
      <c r="B5" s="27"/>
      <c r="C5" s="28" t="s">
        <v>50</v>
      </c>
      <c r="D5" s="28"/>
      <c r="E5" s="28" t="s">
        <v>51</v>
      </c>
      <c r="F5" s="28"/>
      <c r="G5" s="28" t="s">
        <v>50</v>
      </c>
      <c r="H5" s="28"/>
      <c r="I5" s="28" t="s">
        <v>51</v>
      </c>
      <c r="J5" s="28"/>
      <c r="K5" s="28" t="s">
        <v>50</v>
      </c>
      <c r="L5" s="28"/>
      <c r="M5" s="28" t="s">
        <v>51</v>
      </c>
      <c r="N5" s="28"/>
      <c r="O5" s="28" t="s">
        <v>50</v>
      </c>
      <c r="P5" s="28"/>
      <c r="Q5" s="28" t="s">
        <v>51</v>
      </c>
      <c r="R5" s="28"/>
      <c r="S5" s="25" t="s">
        <v>50</v>
      </c>
      <c r="T5" s="25" t="s">
        <v>51</v>
      </c>
      <c r="U5" s="25" t="s">
        <v>50</v>
      </c>
      <c r="V5" s="25" t="s">
        <v>51</v>
      </c>
      <c r="W5" s="25" t="s">
        <v>50</v>
      </c>
      <c r="X5" s="25" t="s">
        <v>51</v>
      </c>
      <c r="Y5" s="25" t="s">
        <v>50</v>
      </c>
      <c r="Z5" s="25" t="s">
        <v>51</v>
      </c>
      <c r="AA5" s="34" t="s">
        <v>10</v>
      </c>
    </row>
    <row r="6" spans="1:27" ht="39.75" customHeight="1">
      <c r="A6" s="26"/>
      <c r="B6" s="27"/>
      <c r="C6" s="7" t="s">
        <v>11</v>
      </c>
      <c r="D6" s="7" t="s">
        <v>12</v>
      </c>
      <c r="E6" s="7" t="s">
        <v>11</v>
      </c>
      <c r="F6" s="7" t="s">
        <v>12</v>
      </c>
      <c r="G6" s="7" t="s">
        <v>11</v>
      </c>
      <c r="H6" s="7" t="s">
        <v>12</v>
      </c>
      <c r="I6" s="7" t="s">
        <v>11</v>
      </c>
      <c r="J6" s="7" t="s">
        <v>12</v>
      </c>
      <c r="K6" s="7" t="s">
        <v>11</v>
      </c>
      <c r="L6" s="7" t="s">
        <v>12</v>
      </c>
      <c r="M6" s="7" t="s">
        <v>11</v>
      </c>
      <c r="N6" s="7" t="s">
        <v>12</v>
      </c>
      <c r="O6" s="7" t="s">
        <v>11</v>
      </c>
      <c r="P6" s="7" t="s">
        <v>12</v>
      </c>
      <c r="Q6" s="7" t="s">
        <v>11</v>
      </c>
      <c r="R6" s="7" t="s">
        <v>12</v>
      </c>
      <c r="S6" s="25"/>
      <c r="T6" s="25"/>
      <c r="U6" s="25"/>
      <c r="V6" s="25"/>
      <c r="W6" s="25"/>
      <c r="X6" s="25"/>
      <c r="Y6" s="25"/>
      <c r="Z6" s="25"/>
      <c r="AA6" s="34"/>
    </row>
    <row r="7" spans="1:27" ht="12.75" customHeight="1">
      <c r="A7" s="3" t="s">
        <v>13</v>
      </c>
      <c r="B7" s="3" t="s">
        <v>14</v>
      </c>
      <c r="C7" s="3">
        <v>3</v>
      </c>
      <c r="D7" s="3">
        <v>4</v>
      </c>
      <c r="E7" s="3">
        <v>5</v>
      </c>
      <c r="F7" s="3">
        <v>6</v>
      </c>
      <c r="G7" s="3">
        <v>9</v>
      </c>
      <c r="H7" s="3">
        <v>10</v>
      </c>
      <c r="I7" s="3">
        <v>11</v>
      </c>
      <c r="J7" s="3">
        <v>12</v>
      </c>
      <c r="K7" s="3">
        <v>15</v>
      </c>
      <c r="L7" s="3">
        <v>16</v>
      </c>
      <c r="M7" s="3">
        <v>17</v>
      </c>
      <c r="N7" s="3">
        <v>18</v>
      </c>
      <c r="O7" s="3">
        <v>21</v>
      </c>
      <c r="P7" s="3">
        <v>22</v>
      </c>
      <c r="Q7" s="3">
        <v>23</v>
      </c>
      <c r="R7" s="3">
        <v>24</v>
      </c>
      <c r="S7" s="3">
        <v>26</v>
      </c>
      <c r="T7" s="3">
        <v>27</v>
      </c>
      <c r="U7" s="3">
        <v>29</v>
      </c>
      <c r="V7" s="3">
        <v>30</v>
      </c>
      <c r="W7" s="3">
        <v>32</v>
      </c>
      <c r="X7" s="3">
        <v>33</v>
      </c>
      <c r="Y7" s="3">
        <v>35</v>
      </c>
      <c r="Z7" s="3">
        <v>36</v>
      </c>
      <c r="AA7" s="3">
        <v>37</v>
      </c>
    </row>
    <row r="8" spans="1:28" ht="12.75" customHeight="1">
      <c r="A8" s="4">
        <v>1</v>
      </c>
      <c r="B8" s="4" t="s">
        <v>18</v>
      </c>
      <c r="C8" s="19">
        <v>1603</v>
      </c>
      <c r="D8" s="20">
        <v>230</v>
      </c>
      <c r="E8" s="12">
        <v>2243</v>
      </c>
      <c r="F8" s="17"/>
      <c r="G8" s="19">
        <v>371</v>
      </c>
      <c r="H8" s="21">
        <v>302</v>
      </c>
      <c r="I8" s="12">
        <v>239</v>
      </c>
      <c r="J8" s="18"/>
      <c r="K8" s="19">
        <v>1927</v>
      </c>
      <c r="L8" s="19">
        <v>1107</v>
      </c>
      <c r="M8" s="12">
        <v>2423</v>
      </c>
      <c r="N8" s="12"/>
      <c r="O8" s="19">
        <v>2472</v>
      </c>
      <c r="P8" s="19">
        <v>2443</v>
      </c>
      <c r="Q8" s="12">
        <v>2363</v>
      </c>
      <c r="R8" s="12"/>
      <c r="S8" s="16">
        <v>1</v>
      </c>
      <c r="T8" s="12">
        <v>1</v>
      </c>
      <c r="U8" s="19">
        <v>4</v>
      </c>
      <c r="V8" s="12"/>
      <c r="W8" s="5"/>
      <c r="X8" s="12"/>
      <c r="Y8" s="5">
        <f>C8+G8+K8+O8+S8+U8+W8</f>
        <v>6378</v>
      </c>
      <c r="Z8" s="5">
        <f>E8+I8+M8+Q8+T8+V8+X8</f>
        <v>7269</v>
      </c>
      <c r="AA8" s="8">
        <f>(Z8/Y8*100)-100</f>
        <v>13.969896519285044</v>
      </c>
      <c r="AB8" s="13">
        <f>-AA8</f>
        <v>-13.969896519285044</v>
      </c>
    </row>
    <row r="9" spans="1:28" ht="12.75">
      <c r="A9" s="4">
        <v>2</v>
      </c>
      <c r="B9" s="4" t="s">
        <v>19</v>
      </c>
      <c r="C9" s="19">
        <v>188</v>
      </c>
      <c r="D9" s="20">
        <v>47</v>
      </c>
      <c r="E9" s="12">
        <v>260</v>
      </c>
      <c r="F9" s="17"/>
      <c r="G9" s="19">
        <v>14</v>
      </c>
      <c r="H9" s="21">
        <v>11</v>
      </c>
      <c r="I9" s="12">
        <v>21</v>
      </c>
      <c r="J9" s="18"/>
      <c r="K9" s="19">
        <v>223</v>
      </c>
      <c r="L9" s="19">
        <v>195</v>
      </c>
      <c r="M9" s="12">
        <v>291</v>
      </c>
      <c r="N9" s="12"/>
      <c r="O9" s="19">
        <v>204</v>
      </c>
      <c r="P9" s="19">
        <v>182</v>
      </c>
      <c r="Q9" s="12">
        <v>178</v>
      </c>
      <c r="R9" s="12"/>
      <c r="S9" s="16"/>
      <c r="T9" s="12"/>
      <c r="U9" s="19"/>
      <c r="V9" s="12"/>
      <c r="W9" s="5"/>
      <c r="X9" s="12"/>
      <c r="Y9" s="5">
        <f aca="true" t="shared" si="0" ref="Y9:Y38">C9+G9+K9+O9+S9+U9+W9</f>
        <v>629</v>
      </c>
      <c r="Z9" s="5">
        <f aca="true" t="shared" si="1" ref="Z9:Z38">E9+I9+M9+Q9+T9+V9+X9</f>
        <v>750</v>
      </c>
      <c r="AA9" s="8">
        <f aca="true" t="shared" si="2" ref="AA9:AA38">(Z9/Y9*100)-100</f>
        <v>19.236883942766298</v>
      </c>
      <c r="AB9" s="13">
        <f aca="true" t="shared" si="3" ref="AB9:AB38">-AA9</f>
        <v>-19.236883942766298</v>
      </c>
    </row>
    <row r="10" spans="1:28" ht="12.75">
      <c r="A10" s="4">
        <v>3</v>
      </c>
      <c r="B10" s="4" t="s">
        <v>20</v>
      </c>
      <c r="C10" s="19">
        <v>455</v>
      </c>
      <c r="D10" s="20">
        <v>112</v>
      </c>
      <c r="E10" s="12">
        <v>546</v>
      </c>
      <c r="F10" s="17"/>
      <c r="G10" s="19">
        <v>12</v>
      </c>
      <c r="H10" s="21">
        <v>6</v>
      </c>
      <c r="I10" s="12">
        <v>30</v>
      </c>
      <c r="J10" s="18"/>
      <c r="K10" s="19">
        <v>632</v>
      </c>
      <c r="L10" s="19">
        <v>498</v>
      </c>
      <c r="M10" s="12">
        <v>557</v>
      </c>
      <c r="N10" s="12"/>
      <c r="O10" s="19">
        <v>305</v>
      </c>
      <c r="P10" s="19">
        <v>302</v>
      </c>
      <c r="Q10" s="12">
        <v>248</v>
      </c>
      <c r="R10" s="12"/>
      <c r="S10" s="16"/>
      <c r="T10" s="12"/>
      <c r="U10" s="19"/>
      <c r="V10" s="12"/>
      <c r="W10" s="5"/>
      <c r="X10" s="12"/>
      <c r="Y10" s="5">
        <f t="shared" si="0"/>
        <v>1404</v>
      </c>
      <c r="Z10" s="5">
        <f t="shared" si="1"/>
        <v>1381</v>
      </c>
      <c r="AA10" s="8">
        <f t="shared" si="2"/>
        <v>-1.6381766381766312</v>
      </c>
      <c r="AB10" s="13">
        <f t="shared" si="3"/>
        <v>1.6381766381766312</v>
      </c>
    </row>
    <row r="11" spans="1:28" ht="12.75">
      <c r="A11" s="4">
        <v>4</v>
      </c>
      <c r="B11" s="4" t="s">
        <v>21</v>
      </c>
      <c r="C11" s="19">
        <v>485</v>
      </c>
      <c r="D11" s="20">
        <v>114</v>
      </c>
      <c r="E11" s="12">
        <v>592</v>
      </c>
      <c r="F11" s="17"/>
      <c r="G11" s="19">
        <v>137</v>
      </c>
      <c r="H11" s="21">
        <v>130</v>
      </c>
      <c r="I11" s="12">
        <v>17</v>
      </c>
      <c r="J11" s="18"/>
      <c r="K11" s="19">
        <v>508</v>
      </c>
      <c r="L11" s="19">
        <v>438</v>
      </c>
      <c r="M11" s="12">
        <v>519</v>
      </c>
      <c r="N11" s="12"/>
      <c r="O11" s="19">
        <v>380</v>
      </c>
      <c r="P11" s="19">
        <v>374</v>
      </c>
      <c r="Q11" s="12">
        <v>399</v>
      </c>
      <c r="R11" s="12"/>
      <c r="S11" s="16"/>
      <c r="T11" s="12"/>
      <c r="U11" s="19"/>
      <c r="V11" s="12"/>
      <c r="W11" s="5"/>
      <c r="X11" s="12"/>
      <c r="Y11" s="5">
        <f t="shared" si="0"/>
        <v>1510</v>
      </c>
      <c r="Z11" s="5">
        <f t="shared" si="1"/>
        <v>1527</v>
      </c>
      <c r="AA11" s="8">
        <f t="shared" si="2"/>
        <v>1.1258278145695328</v>
      </c>
      <c r="AB11" s="13">
        <f t="shared" si="3"/>
        <v>-1.1258278145695328</v>
      </c>
    </row>
    <row r="12" spans="1:28" ht="12.75">
      <c r="A12" s="4">
        <v>5</v>
      </c>
      <c r="B12" s="4" t="s">
        <v>22</v>
      </c>
      <c r="C12" s="19">
        <v>194</v>
      </c>
      <c r="D12" s="20">
        <v>55</v>
      </c>
      <c r="E12" s="12">
        <v>405</v>
      </c>
      <c r="F12" s="17"/>
      <c r="G12" s="19">
        <v>7</v>
      </c>
      <c r="H12" s="21">
        <v>6</v>
      </c>
      <c r="I12" s="12">
        <v>11</v>
      </c>
      <c r="J12" s="18"/>
      <c r="K12" s="19">
        <v>312</v>
      </c>
      <c r="L12" s="19">
        <v>236</v>
      </c>
      <c r="M12" s="12">
        <v>291</v>
      </c>
      <c r="N12" s="12"/>
      <c r="O12" s="19">
        <v>158</v>
      </c>
      <c r="P12" s="19">
        <v>156</v>
      </c>
      <c r="Q12" s="12">
        <v>143</v>
      </c>
      <c r="R12" s="12"/>
      <c r="S12" s="16"/>
      <c r="T12" s="12"/>
      <c r="U12" s="19"/>
      <c r="V12" s="12"/>
      <c r="W12" s="5"/>
      <c r="X12" s="12"/>
      <c r="Y12" s="5">
        <f t="shared" si="0"/>
        <v>671</v>
      </c>
      <c r="Z12" s="5">
        <f t="shared" si="1"/>
        <v>850</v>
      </c>
      <c r="AA12" s="8">
        <f t="shared" si="2"/>
        <v>26.676602086438166</v>
      </c>
      <c r="AB12" s="13">
        <f t="shared" si="3"/>
        <v>-26.676602086438166</v>
      </c>
    </row>
    <row r="13" spans="1:28" ht="12.75">
      <c r="A13" s="4">
        <v>6</v>
      </c>
      <c r="B13" s="4" t="s">
        <v>23</v>
      </c>
      <c r="C13" s="19">
        <v>153</v>
      </c>
      <c r="D13" s="20">
        <v>51</v>
      </c>
      <c r="E13" s="12">
        <v>178</v>
      </c>
      <c r="F13" s="17"/>
      <c r="G13" s="19">
        <v>45</v>
      </c>
      <c r="H13" s="21">
        <v>39</v>
      </c>
      <c r="I13" s="12">
        <v>9</v>
      </c>
      <c r="J13" s="18"/>
      <c r="K13" s="19">
        <v>248</v>
      </c>
      <c r="L13" s="19">
        <v>215</v>
      </c>
      <c r="M13" s="12">
        <v>244</v>
      </c>
      <c r="N13" s="12"/>
      <c r="O13" s="19">
        <v>177</v>
      </c>
      <c r="P13" s="19">
        <v>167</v>
      </c>
      <c r="Q13" s="12">
        <v>138</v>
      </c>
      <c r="R13" s="12"/>
      <c r="S13" s="16"/>
      <c r="T13" s="12"/>
      <c r="U13" s="19"/>
      <c r="V13" s="12"/>
      <c r="W13" s="5"/>
      <c r="X13" s="12"/>
      <c r="Y13" s="5">
        <f t="shared" si="0"/>
        <v>623</v>
      </c>
      <c r="Z13" s="5">
        <f t="shared" si="1"/>
        <v>569</v>
      </c>
      <c r="AA13" s="8">
        <f t="shared" si="2"/>
        <v>-8.667736757624397</v>
      </c>
      <c r="AB13" s="13">
        <f t="shared" si="3"/>
        <v>8.667736757624397</v>
      </c>
    </row>
    <row r="14" spans="1:28" ht="12.75">
      <c r="A14" s="4">
        <v>7</v>
      </c>
      <c r="B14" s="4" t="s">
        <v>24</v>
      </c>
      <c r="C14" s="19">
        <v>229</v>
      </c>
      <c r="D14" s="20">
        <v>73</v>
      </c>
      <c r="E14" s="12">
        <v>243</v>
      </c>
      <c r="F14" s="17"/>
      <c r="G14" s="19">
        <v>51</v>
      </c>
      <c r="H14" s="21">
        <v>43</v>
      </c>
      <c r="I14" s="12">
        <v>16</v>
      </c>
      <c r="J14" s="18"/>
      <c r="K14" s="19">
        <v>457</v>
      </c>
      <c r="L14" s="19">
        <v>320</v>
      </c>
      <c r="M14" s="12">
        <v>538</v>
      </c>
      <c r="N14" s="12"/>
      <c r="O14" s="19">
        <v>156</v>
      </c>
      <c r="P14" s="19">
        <v>151</v>
      </c>
      <c r="Q14" s="12">
        <v>117</v>
      </c>
      <c r="R14" s="12"/>
      <c r="S14" s="16"/>
      <c r="T14" s="12"/>
      <c r="U14" s="19">
        <v>3</v>
      </c>
      <c r="V14" s="12"/>
      <c r="W14" s="5"/>
      <c r="X14" s="12"/>
      <c r="Y14" s="5">
        <f t="shared" si="0"/>
        <v>896</v>
      </c>
      <c r="Z14" s="5">
        <f>E14+I14+M14+Q14+T14+V14+X14</f>
        <v>914</v>
      </c>
      <c r="AA14" s="8">
        <f t="shared" si="2"/>
        <v>2.0089285714285836</v>
      </c>
      <c r="AB14" s="13">
        <f t="shared" si="3"/>
        <v>-2.0089285714285836</v>
      </c>
    </row>
    <row r="15" spans="1:28" ht="12.75">
      <c r="A15" s="4">
        <v>8</v>
      </c>
      <c r="B15" s="4" t="s">
        <v>25</v>
      </c>
      <c r="C15" s="19">
        <v>33</v>
      </c>
      <c r="D15" s="20"/>
      <c r="E15" s="12">
        <v>178</v>
      </c>
      <c r="F15" s="17"/>
      <c r="G15" s="19">
        <v>12</v>
      </c>
      <c r="H15" s="21"/>
      <c r="I15" s="12">
        <v>8</v>
      </c>
      <c r="J15" s="18"/>
      <c r="K15" s="19">
        <v>170</v>
      </c>
      <c r="L15" s="19"/>
      <c r="M15" s="12">
        <v>501</v>
      </c>
      <c r="N15" s="12"/>
      <c r="O15" s="19">
        <v>228</v>
      </c>
      <c r="P15" s="19">
        <v>228</v>
      </c>
      <c r="Q15" s="12">
        <v>266</v>
      </c>
      <c r="R15" s="12"/>
      <c r="S15" s="16"/>
      <c r="T15" s="12"/>
      <c r="U15" s="19"/>
      <c r="V15" s="12"/>
      <c r="W15" s="5"/>
      <c r="X15" s="12"/>
      <c r="Y15" s="5">
        <f t="shared" si="0"/>
        <v>443</v>
      </c>
      <c r="Z15" s="5">
        <f t="shared" si="1"/>
        <v>953</v>
      </c>
      <c r="AA15" s="8">
        <f t="shared" si="2"/>
        <v>115.12415349887135</v>
      </c>
      <c r="AB15" s="13">
        <f t="shared" si="3"/>
        <v>-115.12415349887135</v>
      </c>
    </row>
    <row r="16" spans="1:28" ht="12.75">
      <c r="A16" s="4">
        <v>9</v>
      </c>
      <c r="B16" s="4" t="s">
        <v>26</v>
      </c>
      <c r="C16" s="19">
        <v>1622</v>
      </c>
      <c r="D16" s="20">
        <v>216</v>
      </c>
      <c r="E16" s="12">
        <v>2086</v>
      </c>
      <c r="F16" s="17"/>
      <c r="G16" s="19">
        <v>144</v>
      </c>
      <c r="H16" s="21">
        <v>113</v>
      </c>
      <c r="I16" s="12">
        <v>161</v>
      </c>
      <c r="J16" s="18"/>
      <c r="K16" s="19">
        <v>1743</v>
      </c>
      <c r="L16" s="19">
        <v>974</v>
      </c>
      <c r="M16" s="12">
        <v>1528</v>
      </c>
      <c r="N16" s="12"/>
      <c r="O16" s="19">
        <v>1086</v>
      </c>
      <c r="P16" s="19">
        <v>1052</v>
      </c>
      <c r="Q16" s="12">
        <v>1007</v>
      </c>
      <c r="R16" s="12"/>
      <c r="S16" s="16"/>
      <c r="T16" s="12"/>
      <c r="U16" s="19">
        <v>1</v>
      </c>
      <c r="V16" s="12"/>
      <c r="W16" s="5"/>
      <c r="X16" s="12"/>
      <c r="Y16" s="5">
        <f t="shared" si="0"/>
        <v>4596</v>
      </c>
      <c r="Z16" s="5">
        <f t="shared" si="1"/>
        <v>4782</v>
      </c>
      <c r="AA16" s="8">
        <f t="shared" si="2"/>
        <v>4.046997389033933</v>
      </c>
      <c r="AB16" s="13">
        <f t="shared" si="3"/>
        <v>-4.046997389033933</v>
      </c>
    </row>
    <row r="17" spans="1:28" ht="12.75">
      <c r="A17" s="4">
        <v>10</v>
      </c>
      <c r="B17" s="4" t="s">
        <v>27</v>
      </c>
      <c r="C17" s="19">
        <v>378</v>
      </c>
      <c r="D17" s="20">
        <v>110</v>
      </c>
      <c r="E17" s="12">
        <v>545</v>
      </c>
      <c r="F17" s="17"/>
      <c r="G17" s="19">
        <v>30</v>
      </c>
      <c r="H17" s="21">
        <v>25</v>
      </c>
      <c r="I17" s="12">
        <v>24</v>
      </c>
      <c r="J17" s="18"/>
      <c r="K17" s="19">
        <v>347</v>
      </c>
      <c r="L17" s="19">
        <v>307</v>
      </c>
      <c r="M17" s="12">
        <v>434</v>
      </c>
      <c r="N17" s="12"/>
      <c r="O17" s="19">
        <v>243</v>
      </c>
      <c r="P17" s="19">
        <v>241</v>
      </c>
      <c r="Q17" s="12">
        <v>297</v>
      </c>
      <c r="R17" s="12"/>
      <c r="S17" s="16"/>
      <c r="T17" s="12"/>
      <c r="U17" s="19"/>
      <c r="V17" s="12"/>
      <c r="W17" s="5"/>
      <c r="X17" s="12"/>
      <c r="Y17" s="5">
        <f t="shared" si="0"/>
        <v>998</v>
      </c>
      <c r="Z17" s="5">
        <f t="shared" si="1"/>
        <v>1300</v>
      </c>
      <c r="AA17" s="8">
        <f t="shared" si="2"/>
        <v>30.26052104208418</v>
      </c>
      <c r="AB17" s="13">
        <f t="shared" si="3"/>
        <v>-30.26052104208418</v>
      </c>
    </row>
    <row r="18" spans="1:28" ht="12.75">
      <c r="A18" s="4">
        <v>11</v>
      </c>
      <c r="B18" s="4" t="s">
        <v>28</v>
      </c>
      <c r="C18" s="19">
        <v>221</v>
      </c>
      <c r="D18" s="20">
        <v>58</v>
      </c>
      <c r="E18" s="12">
        <v>196</v>
      </c>
      <c r="F18" s="17"/>
      <c r="G18" s="19">
        <v>15</v>
      </c>
      <c r="H18" s="21">
        <v>12</v>
      </c>
      <c r="I18" s="12">
        <v>6</v>
      </c>
      <c r="J18" s="18"/>
      <c r="K18" s="19">
        <v>224</v>
      </c>
      <c r="L18" s="19">
        <v>184</v>
      </c>
      <c r="M18" s="12">
        <v>250</v>
      </c>
      <c r="N18" s="12"/>
      <c r="O18" s="19">
        <v>203</v>
      </c>
      <c r="P18" s="19">
        <v>198</v>
      </c>
      <c r="Q18" s="12">
        <v>283</v>
      </c>
      <c r="R18" s="12"/>
      <c r="S18" s="16"/>
      <c r="T18" s="12"/>
      <c r="U18" s="19"/>
      <c r="V18" s="12"/>
      <c r="W18" s="5"/>
      <c r="X18" s="12"/>
      <c r="Y18" s="5">
        <f t="shared" si="0"/>
        <v>663</v>
      </c>
      <c r="Z18" s="5">
        <f t="shared" si="1"/>
        <v>735</v>
      </c>
      <c r="AA18" s="8">
        <f t="shared" si="2"/>
        <v>10.859728506787334</v>
      </c>
      <c r="AB18" s="13">
        <f t="shared" si="3"/>
        <v>-10.859728506787334</v>
      </c>
    </row>
    <row r="19" spans="1:28" ht="12.75">
      <c r="A19" s="4">
        <v>12</v>
      </c>
      <c r="B19" s="4" t="s">
        <v>29</v>
      </c>
      <c r="C19" s="19">
        <v>397</v>
      </c>
      <c r="D19" s="20">
        <v>85</v>
      </c>
      <c r="E19" s="12">
        <v>338</v>
      </c>
      <c r="F19" s="17"/>
      <c r="G19" s="19">
        <v>49</v>
      </c>
      <c r="H19" s="21">
        <v>45</v>
      </c>
      <c r="I19" s="12">
        <v>23</v>
      </c>
      <c r="J19" s="18"/>
      <c r="K19" s="19">
        <v>455</v>
      </c>
      <c r="L19" s="19">
        <v>337</v>
      </c>
      <c r="M19" s="12">
        <v>539</v>
      </c>
      <c r="N19" s="12"/>
      <c r="O19" s="19">
        <v>321</v>
      </c>
      <c r="P19" s="19">
        <v>309</v>
      </c>
      <c r="Q19" s="12">
        <v>212</v>
      </c>
      <c r="R19" s="12"/>
      <c r="S19" s="16"/>
      <c r="T19" s="12"/>
      <c r="U19" s="19"/>
      <c r="V19" s="12"/>
      <c r="W19" s="5"/>
      <c r="X19" s="12"/>
      <c r="Y19" s="5">
        <f t="shared" si="0"/>
        <v>1222</v>
      </c>
      <c r="Z19" s="5">
        <f t="shared" si="1"/>
        <v>1112</v>
      </c>
      <c r="AA19" s="8">
        <f t="shared" si="2"/>
        <v>-9.001636661211137</v>
      </c>
      <c r="AB19" s="13">
        <f t="shared" si="3"/>
        <v>9.001636661211137</v>
      </c>
    </row>
    <row r="20" spans="1:28" ht="12.75">
      <c r="A20" s="4">
        <v>324</v>
      </c>
      <c r="B20" s="4" t="s">
        <v>30</v>
      </c>
      <c r="C20" s="19">
        <v>143</v>
      </c>
      <c r="D20" s="20">
        <v>54</v>
      </c>
      <c r="E20" s="12">
        <v>324</v>
      </c>
      <c r="F20" s="17"/>
      <c r="G20" s="19">
        <v>10</v>
      </c>
      <c r="H20" s="21">
        <v>7</v>
      </c>
      <c r="I20" s="12">
        <v>13</v>
      </c>
      <c r="J20" s="18"/>
      <c r="K20" s="19">
        <v>313</v>
      </c>
      <c r="L20" s="19">
        <v>296</v>
      </c>
      <c r="M20" s="12">
        <v>330</v>
      </c>
      <c r="N20" s="12"/>
      <c r="O20" s="19">
        <v>124</v>
      </c>
      <c r="P20" s="19">
        <v>122</v>
      </c>
      <c r="Q20" s="12">
        <v>119</v>
      </c>
      <c r="R20" s="12"/>
      <c r="S20" s="16"/>
      <c r="T20" s="12"/>
      <c r="U20" s="19"/>
      <c r="V20" s="12"/>
      <c r="W20" s="5"/>
      <c r="X20" s="12"/>
      <c r="Y20" s="5">
        <f t="shared" si="0"/>
        <v>590</v>
      </c>
      <c r="Z20" s="5">
        <f t="shared" si="1"/>
        <v>786</v>
      </c>
      <c r="AA20" s="8">
        <f t="shared" si="2"/>
        <v>33.22033898305085</v>
      </c>
      <c r="AB20" s="13">
        <f t="shared" si="3"/>
        <v>-33.22033898305085</v>
      </c>
    </row>
    <row r="21" spans="1:28" ht="12.75">
      <c r="A21" s="4">
        <v>14</v>
      </c>
      <c r="B21" s="4" t="s">
        <v>31</v>
      </c>
      <c r="C21" s="19">
        <v>217</v>
      </c>
      <c r="D21" s="20">
        <v>123</v>
      </c>
      <c r="E21" s="12">
        <v>192</v>
      </c>
      <c r="F21" s="17"/>
      <c r="G21" s="19">
        <v>21</v>
      </c>
      <c r="H21" s="21">
        <v>18</v>
      </c>
      <c r="I21" s="12">
        <v>32</v>
      </c>
      <c r="J21" s="18"/>
      <c r="K21" s="19">
        <v>565</v>
      </c>
      <c r="L21" s="19">
        <v>439</v>
      </c>
      <c r="M21" s="12">
        <v>570</v>
      </c>
      <c r="N21" s="12"/>
      <c r="O21" s="19">
        <v>248</v>
      </c>
      <c r="P21" s="19">
        <v>223</v>
      </c>
      <c r="Q21" s="12">
        <v>290</v>
      </c>
      <c r="R21" s="12"/>
      <c r="S21" s="16"/>
      <c r="T21" s="12"/>
      <c r="U21" s="19">
        <v>3</v>
      </c>
      <c r="V21" s="12"/>
      <c r="W21" s="5"/>
      <c r="X21" s="12"/>
      <c r="Y21" s="5">
        <f t="shared" si="0"/>
        <v>1054</v>
      </c>
      <c r="Z21" s="5">
        <f t="shared" si="1"/>
        <v>1084</v>
      </c>
      <c r="AA21" s="8">
        <f t="shared" si="2"/>
        <v>2.846299810246691</v>
      </c>
      <c r="AB21" s="13">
        <f t="shared" si="3"/>
        <v>-2.846299810246691</v>
      </c>
    </row>
    <row r="22" spans="1:28" ht="12.75">
      <c r="A22" s="4">
        <v>15</v>
      </c>
      <c r="B22" s="4" t="s">
        <v>32</v>
      </c>
      <c r="C22" s="19">
        <v>924</v>
      </c>
      <c r="D22" s="20">
        <v>146</v>
      </c>
      <c r="E22" s="12">
        <v>1126</v>
      </c>
      <c r="F22" s="17"/>
      <c r="G22" s="19">
        <v>100</v>
      </c>
      <c r="H22" s="21">
        <v>79</v>
      </c>
      <c r="I22" s="12">
        <v>60</v>
      </c>
      <c r="J22" s="18"/>
      <c r="K22" s="19">
        <v>950</v>
      </c>
      <c r="L22" s="19">
        <v>600</v>
      </c>
      <c r="M22" s="12">
        <v>1546</v>
      </c>
      <c r="N22" s="12"/>
      <c r="O22" s="19">
        <v>1126</v>
      </c>
      <c r="P22" s="19">
        <v>1104</v>
      </c>
      <c r="Q22" s="12">
        <v>785</v>
      </c>
      <c r="R22" s="12"/>
      <c r="S22" s="16"/>
      <c r="T22" s="12"/>
      <c r="U22" s="19"/>
      <c r="V22" s="12"/>
      <c r="W22" s="5"/>
      <c r="X22" s="12"/>
      <c r="Y22" s="5">
        <f t="shared" si="0"/>
        <v>3100</v>
      </c>
      <c r="Z22" s="5">
        <f t="shared" si="1"/>
        <v>3517</v>
      </c>
      <c r="AA22" s="8">
        <f t="shared" si="2"/>
        <v>13.451612903225808</v>
      </c>
      <c r="AB22" s="13">
        <f t="shared" si="3"/>
        <v>-13.451612903225808</v>
      </c>
    </row>
    <row r="23" spans="1:28" ht="12.75">
      <c r="A23" s="4">
        <v>16</v>
      </c>
      <c r="B23" s="4" t="s">
        <v>33</v>
      </c>
      <c r="C23" s="19">
        <v>373</v>
      </c>
      <c r="D23" s="20">
        <v>102</v>
      </c>
      <c r="E23" s="12">
        <v>376</v>
      </c>
      <c r="F23" s="17"/>
      <c r="G23" s="19">
        <v>59</v>
      </c>
      <c r="H23" s="21">
        <v>54</v>
      </c>
      <c r="I23" s="12">
        <v>103</v>
      </c>
      <c r="J23" s="18"/>
      <c r="K23" s="19">
        <v>966</v>
      </c>
      <c r="L23" s="19">
        <v>486</v>
      </c>
      <c r="M23" s="12">
        <v>770</v>
      </c>
      <c r="N23" s="12"/>
      <c r="O23" s="19">
        <v>893</v>
      </c>
      <c r="P23" s="19">
        <v>828</v>
      </c>
      <c r="Q23" s="12">
        <v>506</v>
      </c>
      <c r="R23" s="12"/>
      <c r="S23" s="16"/>
      <c r="T23" s="12"/>
      <c r="U23" s="19">
        <v>6</v>
      </c>
      <c r="V23" s="12"/>
      <c r="W23" s="5"/>
      <c r="X23" s="12"/>
      <c r="Y23" s="5">
        <f t="shared" si="0"/>
        <v>2297</v>
      </c>
      <c r="Z23" s="5">
        <f t="shared" si="1"/>
        <v>1755</v>
      </c>
      <c r="AA23" s="8">
        <f t="shared" si="2"/>
        <v>-23.59599477579451</v>
      </c>
      <c r="AB23" s="13">
        <f t="shared" si="3"/>
        <v>23.59599477579451</v>
      </c>
    </row>
    <row r="24" spans="1:28" ht="12.75">
      <c r="A24" s="4">
        <v>17</v>
      </c>
      <c r="B24" s="4" t="s">
        <v>34</v>
      </c>
      <c r="C24" s="19"/>
      <c r="D24" s="20"/>
      <c r="E24" s="12">
        <v>232</v>
      </c>
      <c r="F24" s="17"/>
      <c r="G24" s="19">
        <v>20</v>
      </c>
      <c r="H24" s="21"/>
      <c r="I24" s="12">
        <v>19</v>
      </c>
      <c r="J24" s="18"/>
      <c r="K24" s="19">
        <v>164</v>
      </c>
      <c r="L24" s="19"/>
      <c r="M24" s="12">
        <v>488</v>
      </c>
      <c r="N24" s="12"/>
      <c r="O24" s="19">
        <v>134</v>
      </c>
      <c r="P24" s="19">
        <v>134</v>
      </c>
      <c r="Q24" s="12">
        <v>164</v>
      </c>
      <c r="R24" s="12"/>
      <c r="S24" s="16"/>
      <c r="T24" s="12"/>
      <c r="U24" s="19"/>
      <c r="V24" s="12"/>
      <c r="W24" s="5"/>
      <c r="X24" s="12"/>
      <c r="Y24" s="5">
        <f t="shared" si="0"/>
        <v>318</v>
      </c>
      <c r="Z24" s="5">
        <f t="shared" si="1"/>
        <v>903</v>
      </c>
      <c r="AA24" s="8">
        <f t="shared" si="2"/>
        <v>183.96226415094338</v>
      </c>
      <c r="AB24" s="13">
        <f t="shared" si="3"/>
        <v>-183.96226415094338</v>
      </c>
    </row>
    <row r="25" spans="1:28" ht="12.75">
      <c r="A25" s="4">
        <v>18</v>
      </c>
      <c r="B25" s="4" t="s">
        <v>35</v>
      </c>
      <c r="C25" s="19">
        <v>586</v>
      </c>
      <c r="D25" s="20">
        <v>163</v>
      </c>
      <c r="E25" s="12">
        <v>922</v>
      </c>
      <c r="F25" s="17"/>
      <c r="G25" s="19">
        <v>179</v>
      </c>
      <c r="H25" s="21">
        <v>135</v>
      </c>
      <c r="I25" s="12">
        <v>45</v>
      </c>
      <c r="J25" s="18"/>
      <c r="K25" s="19">
        <v>859</v>
      </c>
      <c r="L25" s="19">
        <v>684</v>
      </c>
      <c r="M25" s="12">
        <v>1047</v>
      </c>
      <c r="N25" s="12"/>
      <c r="O25" s="19">
        <v>408</v>
      </c>
      <c r="P25" s="19">
        <v>403</v>
      </c>
      <c r="Q25" s="12">
        <v>479</v>
      </c>
      <c r="R25" s="12"/>
      <c r="S25" s="16"/>
      <c r="T25" s="12"/>
      <c r="U25" s="19">
        <v>2</v>
      </c>
      <c r="V25" s="12"/>
      <c r="W25" s="5"/>
      <c r="X25" s="12"/>
      <c r="Y25" s="5">
        <f t="shared" si="0"/>
        <v>2034</v>
      </c>
      <c r="Z25" s="5">
        <f t="shared" si="1"/>
        <v>2493</v>
      </c>
      <c r="AA25" s="8">
        <f t="shared" si="2"/>
        <v>22.56637168141593</v>
      </c>
      <c r="AB25" s="13">
        <f t="shared" si="3"/>
        <v>-22.56637168141593</v>
      </c>
    </row>
    <row r="26" spans="1:28" ht="12.75">
      <c r="A26" s="4">
        <v>19</v>
      </c>
      <c r="B26" s="4" t="s">
        <v>36</v>
      </c>
      <c r="C26" s="19">
        <v>266</v>
      </c>
      <c r="D26" s="20">
        <v>93</v>
      </c>
      <c r="E26" s="12">
        <v>262</v>
      </c>
      <c r="F26" s="17"/>
      <c r="G26" s="19">
        <v>12</v>
      </c>
      <c r="H26" s="21">
        <v>6</v>
      </c>
      <c r="I26" s="12">
        <v>6</v>
      </c>
      <c r="J26" s="18"/>
      <c r="K26" s="19">
        <v>202</v>
      </c>
      <c r="L26" s="19">
        <v>144</v>
      </c>
      <c r="M26" s="12">
        <v>172</v>
      </c>
      <c r="N26" s="12"/>
      <c r="O26" s="19">
        <v>431</v>
      </c>
      <c r="P26" s="19">
        <v>417</v>
      </c>
      <c r="Q26" s="12">
        <v>168</v>
      </c>
      <c r="R26" s="12"/>
      <c r="S26" s="16"/>
      <c r="T26" s="12"/>
      <c r="U26" s="19"/>
      <c r="V26" s="12"/>
      <c r="W26" s="5"/>
      <c r="X26" s="12"/>
      <c r="Y26" s="5">
        <f t="shared" si="0"/>
        <v>911</v>
      </c>
      <c r="Z26" s="5">
        <f t="shared" si="1"/>
        <v>608</v>
      </c>
      <c r="AA26" s="8">
        <f t="shared" si="2"/>
        <v>-33.260153677277714</v>
      </c>
      <c r="AB26" s="13">
        <f t="shared" si="3"/>
        <v>33.260153677277714</v>
      </c>
    </row>
    <row r="27" spans="1:28" ht="12.75">
      <c r="A27" s="4">
        <v>20</v>
      </c>
      <c r="B27" s="4" t="s">
        <v>37</v>
      </c>
      <c r="C27" s="19">
        <v>604</v>
      </c>
      <c r="D27" s="20">
        <v>110</v>
      </c>
      <c r="E27" s="12">
        <v>682</v>
      </c>
      <c r="F27" s="17"/>
      <c r="G27" s="19">
        <v>52</v>
      </c>
      <c r="H27" s="21">
        <v>34</v>
      </c>
      <c r="I27" s="12">
        <v>33</v>
      </c>
      <c r="J27" s="18"/>
      <c r="K27" s="19">
        <v>725</v>
      </c>
      <c r="L27" s="19">
        <v>539</v>
      </c>
      <c r="M27" s="12">
        <v>854</v>
      </c>
      <c r="N27" s="12"/>
      <c r="O27" s="19">
        <v>449</v>
      </c>
      <c r="P27" s="19">
        <v>427</v>
      </c>
      <c r="Q27" s="12">
        <v>346</v>
      </c>
      <c r="R27" s="12"/>
      <c r="S27" s="16"/>
      <c r="T27" s="12"/>
      <c r="U27" s="19">
        <v>1</v>
      </c>
      <c r="V27" s="12"/>
      <c r="W27" s="5"/>
      <c r="X27" s="12"/>
      <c r="Y27" s="5">
        <f t="shared" si="0"/>
        <v>1831</v>
      </c>
      <c r="Z27" s="5">
        <f t="shared" si="1"/>
        <v>1915</v>
      </c>
      <c r="AA27" s="8">
        <f t="shared" si="2"/>
        <v>4.587657018022924</v>
      </c>
      <c r="AB27" s="13">
        <f t="shared" si="3"/>
        <v>-4.587657018022924</v>
      </c>
    </row>
    <row r="28" spans="1:28" ht="12.75">
      <c r="A28" s="4">
        <v>21</v>
      </c>
      <c r="B28" s="4" t="s">
        <v>38</v>
      </c>
      <c r="C28" s="19">
        <v>245</v>
      </c>
      <c r="D28" s="20">
        <v>99</v>
      </c>
      <c r="E28" s="12">
        <v>344</v>
      </c>
      <c r="F28" s="17"/>
      <c r="G28" s="19">
        <v>25</v>
      </c>
      <c r="H28" s="21">
        <v>21</v>
      </c>
      <c r="I28" s="12">
        <v>21</v>
      </c>
      <c r="J28" s="18"/>
      <c r="K28" s="19">
        <v>623</v>
      </c>
      <c r="L28" s="19">
        <v>495</v>
      </c>
      <c r="M28" s="12">
        <v>574</v>
      </c>
      <c r="N28" s="12"/>
      <c r="O28" s="19">
        <v>188</v>
      </c>
      <c r="P28" s="19">
        <v>184</v>
      </c>
      <c r="Q28" s="12">
        <v>267</v>
      </c>
      <c r="R28" s="12"/>
      <c r="S28" s="16"/>
      <c r="T28" s="12"/>
      <c r="U28" s="19"/>
      <c r="V28" s="12"/>
      <c r="W28" s="5"/>
      <c r="X28" s="12"/>
      <c r="Y28" s="5">
        <f t="shared" si="0"/>
        <v>1081</v>
      </c>
      <c r="Z28" s="5">
        <f t="shared" si="1"/>
        <v>1206</v>
      </c>
      <c r="AA28" s="8">
        <f t="shared" si="2"/>
        <v>11.56336725254394</v>
      </c>
      <c r="AB28" s="13">
        <f t="shared" si="3"/>
        <v>-11.56336725254394</v>
      </c>
    </row>
    <row r="29" spans="1:28" ht="12.75">
      <c r="A29" s="4">
        <v>22</v>
      </c>
      <c r="B29" s="4" t="s">
        <v>39</v>
      </c>
      <c r="C29" s="19">
        <v>4410</v>
      </c>
      <c r="D29" s="20">
        <v>188</v>
      </c>
      <c r="E29" s="12">
        <v>5596</v>
      </c>
      <c r="F29" s="17"/>
      <c r="G29" s="19">
        <v>299</v>
      </c>
      <c r="H29" s="21">
        <v>240</v>
      </c>
      <c r="I29" s="12">
        <v>191</v>
      </c>
      <c r="J29" s="18"/>
      <c r="K29" s="19">
        <v>2317</v>
      </c>
      <c r="L29" s="19">
        <v>959</v>
      </c>
      <c r="M29" s="12">
        <v>2107</v>
      </c>
      <c r="N29" s="12"/>
      <c r="O29" s="19">
        <v>1391</v>
      </c>
      <c r="P29" s="19">
        <v>1370</v>
      </c>
      <c r="Q29" s="12">
        <v>1257</v>
      </c>
      <c r="R29" s="12"/>
      <c r="S29" s="16"/>
      <c r="T29" s="12"/>
      <c r="U29" s="19">
        <v>5</v>
      </c>
      <c r="V29" s="12"/>
      <c r="W29" s="5"/>
      <c r="X29" s="12"/>
      <c r="Y29" s="5">
        <f t="shared" si="0"/>
        <v>8422</v>
      </c>
      <c r="Z29" s="5">
        <f t="shared" si="1"/>
        <v>9151</v>
      </c>
      <c r="AA29" s="8">
        <f t="shared" si="2"/>
        <v>8.655901211113743</v>
      </c>
      <c r="AB29" s="13">
        <f t="shared" si="3"/>
        <v>-8.655901211113743</v>
      </c>
    </row>
    <row r="30" spans="1:28" ht="12.75">
      <c r="A30" s="4">
        <v>23</v>
      </c>
      <c r="B30" s="4" t="s">
        <v>40</v>
      </c>
      <c r="C30" s="19">
        <v>128</v>
      </c>
      <c r="D30" s="20">
        <v>56</v>
      </c>
      <c r="E30" s="12">
        <v>332</v>
      </c>
      <c r="F30" s="17"/>
      <c r="G30" s="19">
        <v>2</v>
      </c>
      <c r="H30" s="21">
        <v>2</v>
      </c>
      <c r="I30" s="12">
        <v>12</v>
      </c>
      <c r="J30" s="18"/>
      <c r="K30" s="19">
        <v>228</v>
      </c>
      <c r="L30" s="19">
        <v>172</v>
      </c>
      <c r="M30" s="12">
        <v>329</v>
      </c>
      <c r="N30" s="12"/>
      <c r="O30" s="19">
        <v>179</v>
      </c>
      <c r="P30" s="19">
        <v>174</v>
      </c>
      <c r="Q30" s="12">
        <v>116</v>
      </c>
      <c r="R30" s="12"/>
      <c r="S30" s="16"/>
      <c r="T30" s="12"/>
      <c r="U30" s="19"/>
      <c r="V30" s="12"/>
      <c r="W30" s="5"/>
      <c r="X30" s="12"/>
      <c r="Y30" s="5">
        <f t="shared" si="0"/>
        <v>537</v>
      </c>
      <c r="Z30" s="5">
        <f t="shared" si="1"/>
        <v>789</v>
      </c>
      <c r="AA30" s="8">
        <f t="shared" si="2"/>
        <v>46.92737430167597</v>
      </c>
      <c r="AB30" s="13">
        <f t="shared" si="3"/>
        <v>-46.92737430167597</v>
      </c>
    </row>
    <row r="31" spans="1:28" ht="12.75">
      <c r="A31" s="4">
        <v>24</v>
      </c>
      <c r="B31" s="4" t="s">
        <v>41</v>
      </c>
      <c r="C31" s="19">
        <v>229</v>
      </c>
      <c r="D31" s="20">
        <v>64</v>
      </c>
      <c r="E31" s="12">
        <v>264</v>
      </c>
      <c r="F31" s="17"/>
      <c r="G31" s="19">
        <v>24</v>
      </c>
      <c r="H31" s="21">
        <v>18</v>
      </c>
      <c r="I31" s="12">
        <v>10</v>
      </c>
      <c r="J31" s="18"/>
      <c r="K31" s="19">
        <v>292</v>
      </c>
      <c r="L31" s="19">
        <v>254</v>
      </c>
      <c r="M31" s="12">
        <v>463</v>
      </c>
      <c r="N31" s="12"/>
      <c r="O31" s="19">
        <v>142</v>
      </c>
      <c r="P31" s="19">
        <v>142</v>
      </c>
      <c r="Q31" s="12">
        <v>158</v>
      </c>
      <c r="R31" s="12"/>
      <c r="S31" s="16"/>
      <c r="T31" s="12"/>
      <c r="U31" s="19"/>
      <c r="V31" s="12"/>
      <c r="W31" s="5"/>
      <c r="X31" s="12"/>
      <c r="Y31" s="5">
        <f t="shared" si="0"/>
        <v>687</v>
      </c>
      <c r="Z31" s="5">
        <f t="shared" si="1"/>
        <v>895</v>
      </c>
      <c r="AA31" s="8">
        <f t="shared" si="2"/>
        <v>30.27656477438137</v>
      </c>
      <c r="AB31" s="13">
        <f t="shared" si="3"/>
        <v>-30.27656477438137</v>
      </c>
    </row>
    <row r="32" spans="1:28" ht="12.75">
      <c r="A32" s="4">
        <v>25</v>
      </c>
      <c r="B32" s="4" t="s">
        <v>42</v>
      </c>
      <c r="C32" s="19">
        <v>542</v>
      </c>
      <c r="D32" s="20">
        <v>146</v>
      </c>
      <c r="E32" s="12">
        <v>475</v>
      </c>
      <c r="F32" s="17"/>
      <c r="G32" s="19">
        <v>43</v>
      </c>
      <c r="H32" s="21">
        <v>28</v>
      </c>
      <c r="I32" s="12">
        <v>37</v>
      </c>
      <c r="J32" s="18"/>
      <c r="K32" s="19">
        <v>1006</v>
      </c>
      <c r="L32" s="19">
        <v>620</v>
      </c>
      <c r="M32" s="12">
        <v>971</v>
      </c>
      <c r="N32" s="12"/>
      <c r="O32" s="19">
        <v>287</v>
      </c>
      <c r="P32" s="19">
        <v>280</v>
      </c>
      <c r="Q32" s="12">
        <v>417</v>
      </c>
      <c r="R32" s="12"/>
      <c r="S32" s="16"/>
      <c r="T32" s="12"/>
      <c r="U32" s="19">
        <v>1</v>
      </c>
      <c r="V32" s="12"/>
      <c r="W32" s="5"/>
      <c r="X32" s="12"/>
      <c r="Y32" s="5">
        <f t="shared" si="0"/>
        <v>1879</v>
      </c>
      <c r="Z32" s="5">
        <f t="shared" si="1"/>
        <v>1900</v>
      </c>
      <c r="AA32" s="8">
        <f t="shared" si="2"/>
        <v>1.1176157530601358</v>
      </c>
      <c r="AB32" s="13">
        <f t="shared" si="3"/>
        <v>-1.1176157530601358</v>
      </c>
    </row>
    <row r="33" spans="1:28" ht="12.75">
      <c r="A33" s="4">
        <v>26</v>
      </c>
      <c r="B33" s="4" t="s">
        <v>43</v>
      </c>
      <c r="C33" s="19">
        <v>242</v>
      </c>
      <c r="D33" s="20">
        <v>69</v>
      </c>
      <c r="E33" s="12">
        <v>237</v>
      </c>
      <c r="F33" s="17"/>
      <c r="G33" s="19">
        <v>21</v>
      </c>
      <c r="H33" s="21">
        <v>15</v>
      </c>
      <c r="I33" s="12">
        <v>10</v>
      </c>
      <c r="J33" s="18"/>
      <c r="K33" s="19">
        <v>221</v>
      </c>
      <c r="L33" s="19">
        <v>180</v>
      </c>
      <c r="M33" s="12">
        <v>268</v>
      </c>
      <c r="N33" s="12"/>
      <c r="O33" s="19">
        <v>163</v>
      </c>
      <c r="P33" s="19">
        <v>157</v>
      </c>
      <c r="Q33" s="12">
        <v>173</v>
      </c>
      <c r="R33" s="12"/>
      <c r="S33" s="16"/>
      <c r="T33" s="12"/>
      <c r="U33" s="19"/>
      <c r="V33" s="12"/>
      <c r="W33" s="5"/>
      <c r="X33" s="12"/>
      <c r="Y33" s="5">
        <f t="shared" si="0"/>
        <v>647</v>
      </c>
      <c r="Z33" s="5">
        <f t="shared" si="1"/>
        <v>688</v>
      </c>
      <c r="AA33" s="8">
        <f t="shared" si="2"/>
        <v>6.336939721792902</v>
      </c>
      <c r="AB33" s="13">
        <f t="shared" si="3"/>
        <v>-6.336939721792902</v>
      </c>
    </row>
    <row r="34" spans="1:28" ht="12.75">
      <c r="A34" s="4">
        <v>27</v>
      </c>
      <c r="B34" s="4" t="s">
        <v>44</v>
      </c>
      <c r="C34" s="19">
        <v>184</v>
      </c>
      <c r="D34" s="20">
        <v>59</v>
      </c>
      <c r="E34" s="12">
        <v>126</v>
      </c>
      <c r="F34" s="17"/>
      <c r="G34" s="19">
        <v>10</v>
      </c>
      <c r="H34" s="21">
        <v>7</v>
      </c>
      <c r="I34" s="12">
        <v>6</v>
      </c>
      <c r="J34" s="18"/>
      <c r="K34" s="19">
        <v>286</v>
      </c>
      <c r="L34" s="19">
        <v>246</v>
      </c>
      <c r="M34" s="12">
        <v>281</v>
      </c>
      <c r="N34" s="12"/>
      <c r="O34" s="19">
        <v>246</v>
      </c>
      <c r="P34" s="19">
        <v>239</v>
      </c>
      <c r="Q34" s="12">
        <v>310</v>
      </c>
      <c r="R34" s="12"/>
      <c r="S34" s="16"/>
      <c r="T34" s="12"/>
      <c r="U34" s="19"/>
      <c r="V34" s="12"/>
      <c r="W34" s="5"/>
      <c r="X34" s="12"/>
      <c r="Y34" s="5">
        <f t="shared" si="0"/>
        <v>726</v>
      </c>
      <c r="Z34" s="5">
        <f t="shared" si="1"/>
        <v>723</v>
      </c>
      <c r="AA34" s="8">
        <f t="shared" si="2"/>
        <v>-0.41322314049587305</v>
      </c>
      <c r="AB34" s="13">
        <f t="shared" si="3"/>
        <v>0.41322314049587305</v>
      </c>
    </row>
    <row r="35" spans="1:28" ht="12.75">
      <c r="A35" s="4">
        <v>28</v>
      </c>
      <c r="B35" s="4" t="s">
        <v>45</v>
      </c>
      <c r="C35" s="19">
        <v>295</v>
      </c>
      <c r="D35" s="20">
        <v>74</v>
      </c>
      <c r="E35" s="12">
        <v>457</v>
      </c>
      <c r="F35" s="17"/>
      <c r="G35" s="19">
        <v>28</v>
      </c>
      <c r="H35" s="21">
        <v>18</v>
      </c>
      <c r="I35" s="12">
        <v>15</v>
      </c>
      <c r="J35" s="18"/>
      <c r="K35" s="19">
        <v>444</v>
      </c>
      <c r="L35" s="19">
        <v>392</v>
      </c>
      <c r="M35" s="12">
        <v>465</v>
      </c>
      <c r="N35" s="12"/>
      <c r="O35" s="19">
        <v>267</v>
      </c>
      <c r="P35" s="19">
        <v>265</v>
      </c>
      <c r="Q35" s="12">
        <v>295</v>
      </c>
      <c r="R35" s="12"/>
      <c r="S35" s="16"/>
      <c r="T35" s="12"/>
      <c r="U35" s="19">
        <v>1</v>
      </c>
      <c r="V35" s="12"/>
      <c r="W35" s="5"/>
      <c r="X35" s="12"/>
      <c r="Y35" s="5">
        <f t="shared" si="0"/>
        <v>1035</v>
      </c>
      <c r="Z35" s="5">
        <f t="shared" si="1"/>
        <v>1232</v>
      </c>
      <c r="AA35" s="8">
        <f t="shared" si="2"/>
        <v>19.03381642512076</v>
      </c>
      <c r="AB35" s="13">
        <f t="shared" si="3"/>
        <v>-19.03381642512076</v>
      </c>
    </row>
    <row r="36" spans="1:28" ht="12.75">
      <c r="A36" s="4">
        <v>29</v>
      </c>
      <c r="B36" s="4" t="s">
        <v>46</v>
      </c>
      <c r="C36" s="19">
        <v>185</v>
      </c>
      <c r="D36" s="20">
        <v>72</v>
      </c>
      <c r="E36" s="12">
        <v>210</v>
      </c>
      <c r="F36" s="17"/>
      <c r="G36" s="19">
        <v>6</v>
      </c>
      <c r="H36" s="21">
        <v>4</v>
      </c>
      <c r="I36" s="12">
        <v>5</v>
      </c>
      <c r="J36" s="18"/>
      <c r="K36" s="19">
        <v>128</v>
      </c>
      <c r="L36" s="19">
        <v>93</v>
      </c>
      <c r="M36" s="12">
        <v>131</v>
      </c>
      <c r="N36" s="12"/>
      <c r="O36" s="19">
        <v>101</v>
      </c>
      <c r="P36" s="19">
        <v>100</v>
      </c>
      <c r="Q36" s="12">
        <v>125</v>
      </c>
      <c r="R36" s="12"/>
      <c r="S36" s="16"/>
      <c r="T36" s="12"/>
      <c r="U36" s="19"/>
      <c r="V36" s="12"/>
      <c r="W36" s="5"/>
      <c r="X36" s="12"/>
      <c r="Y36" s="5">
        <f t="shared" si="0"/>
        <v>420</v>
      </c>
      <c r="Z36" s="5">
        <f t="shared" si="1"/>
        <v>471</v>
      </c>
      <c r="AA36" s="8">
        <f t="shared" si="2"/>
        <v>12.142857142857139</v>
      </c>
      <c r="AB36" s="13">
        <f t="shared" si="3"/>
        <v>-12.142857142857139</v>
      </c>
    </row>
    <row r="37" spans="1:28" ht="12.75">
      <c r="A37" s="4">
        <v>30</v>
      </c>
      <c r="B37" s="4" t="s">
        <v>47</v>
      </c>
      <c r="C37" s="19">
        <v>321</v>
      </c>
      <c r="D37" s="20">
        <v>73</v>
      </c>
      <c r="E37" s="12">
        <v>370</v>
      </c>
      <c r="F37" s="17"/>
      <c r="G37" s="19">
        <v>10</v>
      </c>
      <c r="H37" s="21">
        <v>9</v>
      </c>
      <c r="I37" s="12">
        <v>3</v>
      </c>
      <c r="J37" s="18"/>
      <c r="K37" s="19">
        <v>186</v>
      </c>
      <c r="L37" s="19">
        <v>168</v>
      </c>
      <c r="M37" s="12">
        <v>220</v>
      </c>
      <c r="N37" s="12"/>
      <c r="O37" s="19">
        <v>202</v>
      </c>
      <c r="P37" s="19">
        <v>193</v>
      </c>
      <c r="Q37" s="12">
        <v>235</v>
      </c>
      <c r="R37" s="12"/>
      <c r="S37" s="16"/>
      <c r="T37" s="12"/>
      <c r="U37" s="19"/>
      <c r="V37" s="12"/>
      <c r="W37" s="5"/>
      <c r="X37" s="12"/>
      <c r="Y37" s="5">
        <f t="shared" si="0"/>
        <v>719</v>
      </c>
      <c r="Z37" s="5">
        <f t="shared" si="1"/>
        <v>828</v>
      </c>
      <c r="AA37" s="8">
        <f t="shared" si="2"/>
        <v>15.159944367176621</v>
      </c>
      <c r="AB37" s="13">
        <f t="shared" si="3"/>
        <v>-15.159944367176621</v>
      </c>
    </row>
    <row r="38" spans="1:28" ht="12.75">
      <c r="A38" s="4">
        <v>31</v>
      </c>
      <c r="B38" s="4" t="s">
        <v>48</v>
      </c>
      <c r="C38" s="19">
        <v>192</v>
      </c>
      <c r="D38" s="20">
        <v>62</v>
      </c>
      <c r="E38" s="12">
        <v>270</v>
      </c>
      <c r="F38" s="17"/>
      <c r="G38" s="19">
        <v>15</v>
      </c>
      <c r="H38" s="21">
        <v>9</v>
      </c>
      <c r="I38" s="12">
        <v>12</v>
      </c>
      <c r="J38" s="18"/>
      <c r="K38" s="19">
        <v>241</v>
      </c>
      <c r="L38" s="19">
        <v>184</v>
      </c>
      <c r="M38" s="12">
        <v>288</v>
      </c>
      <c r="N38" s="12"/>
      <c r="O38" s="19">
        <v>97</v>
      </c>
      <c r="P38" s="19">
        <v>97</v>
      </c>
      <c r="Q38" s="12">
        <v>185</v>
      </c>
      <c r="R38" s="12"/>
      <c r="S38" s="16"/>
      <c r="T38" s="12"/>
      <c r="U38" s="19"/>
      <c r="V38" s="12"/>
      <c r="W38" s="5"/>
      <c r="X38" s="12"/>
      <c r="Y38" s="5">
        <f t="shared" si="0"/>
        <v>545</v>
      </c>
      <c r="Z38" s="5">
        <f t="shared" si="1"/>
        <v>755</v>
      </c>
      <c r="AA38" s="8">
        <f t="shared" si="2"/>
        <v>38.53211009174311</v>
      </c>
      <c r="AB38" s="13">
        <f t="shared" si="3"/>
        <v>-38.53211009174311</v>
      </c>
    </row>
    <row r="39" spans="1:27" ht="12.75">
      <c r="A39" s="4">
        <v>32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6"/>
      <c r="V39" s="5"/>
      <c r="W39" s="5"/>
      <c r="X39" s="5"/>
      <c r="Y39" s="5"/>
      <c r="Z39" s="5"/>
      <c r="AA39" s="8"/>
    </row>
    <row r="40" spans="1:27" ht="12.75" hidden="1">
      <c r="A40" s="4">
        <v>33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</row>
    <row r="41" spans="1:27" ht="12.75" hidden="1">
      <c r="A41" s="4">
        <v>34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8"/>
    </row>
    <row r="42" spans="1:27" ht="12.75" hidden="1">
      <c r="A42" s="4">
        <v>35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8"/>
    </row>
    <row r="43" spans="1:27" ht="12.75" hidden="1">
      <c r="A43" s="4">
        <v>36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8"/>
    </row>
    <row r="44" spans="1:27" ht="12.75" hidden="1">
      <c r="A44" s="4">
        <v>37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8"/>
    </row>
    <row r="45" spans="1:27" ht="12.75" hidden="1">
      <c r="A45" s="4">
        <v>38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8"/>
    </row>
    <row r="46" spans="1:27" ht="12.75" hidden="1">
      <c r="A46" s="4">
        <v>39</v>
      </c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8"/>
    </row>
    <row r="47" spans="1:27" ht="12.75" hidden="1">
      <c r="A47" s="4">
        <v>40</v>
      </c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8"/>
    </row>
    <row r="48" spans="1:27" ht="12.75" hidden="1">
      <c r="A48" s="4">
        <v>41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8"/>
    </row>
    <row r="49" spans="1:27" ht="12.75" hidden="1">
      <c r="A49" s="4">
        <v>42</v>
      </c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8"/>
    </row>
    <row r="50" spans="1:27" ht="12.75" hidden="1">
      <c r="A50" s="4">
        <v>43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8"/>
    </row>
    <row r="51" spans="1:27" ht="12.75" hidden="1">
      <c r="A51" s="4">
        <v>44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8"/>
    </row>
    <row r="52" spans="1:27" ht="12.75" hidden="1">
      <c r="A52" s="4">
        <v>45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8"/>
    </row>
    <row r="53" spans="1:27" ht="6" customHeight="1" hidden="1">
      <c r="A53" s="4">
        <v>46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8"/>
    </row>
    <row r="54" spans="1:27" ht="12.75" hidden="1">
      <c r="A54" s="4">
        <v>47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8"/>
    </row>
    <row r="55" spans="1:27" ht="12.75" hidden="1">
      <c r="A55" s="4">
        <v>48</v>
      </c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8"/>
    </row>
    <row r="56" spans="1:27" ht="12.75" hidden="1">
      <c r="A56" s="4">
        <v>49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8"/>
    </row>
    <row r="57" spans="1:27" ht="12.75" hidden="1">
      <c r="A57" s="4">
        <v>50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8"/>
    </row>
    <row r="58" spans="1:27" ht="12.75" hidden="1">
      <c r="A58" s="4">
        <v>51</v>
      </c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8"/>
    </row>
    <row r="59" spans="1:27" ht="12.75" hidden="1">
      <c r="A59" s="4">
        <v>52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8"/>
    </row>
    <row r="60" spans="1:27" ht="12.75" hidden="1">
      <c r="A60" s="4">
        <v>53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8"/>
    </row>
    <row r="61" spans="1:27" ht="12.75" hidden="1">
      <c r="A61" s="4">
        <v>54</v>
      </c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8"/>
    </row>
    <row r="62" spans="1:27" ht="12.75">
      <c r="A62" s="4">
        <v>55</v>
      </c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8"/>
    </row>
    <row r="63" spans="1:28" ht="12.75">
      <c r="A63" s="9"/>
      <c r="B63" s="9" t="s">
        <v>11</v>
      </c>
      <c r="C63" s="10">
        <f>SUM(C8:C62)</f>
        <v>16044</v>
      </c>
      <c r="D63" s="10">
        <f aca="true" t="shared" si="4" ref="D63:Z63">SUM(D8:D62)</f>
        <v>2904</v>
      </c>
      <c r="E63" s="10">
        <f t="shared" si="4"/>
        <v>20607</v>
      </c>
      <c r="F63" s="10">
        <f t="shared" si="4"/>
        <v>0</v>
      </c>
      <c r="G63" s="10">
        <f t="shared" si="4"/>
        <v>1823</v>
      </c>
      <c r="H63" s="10">
        <f t="shared" si="4"/>
        <v>1436</v>
      </c>
      <c r="I63" s="10">
        <f t="shared" si="4"/>
        <v>1198</v>
      </c>
      <c r="J63" s="10">
        <f t="shared" si="4"/>
        <v>0</v>
      </c>
      <c r="K63" s="10">
        <f t="shared" si="4"/>
        <v>17962</v>
      </c>
      <c r="L63" s="10">
        <f t="shared" si="4"/>
        <v>11762</v>
      </c>
      <c r="M63" s="10">
        <f t="shared" si="4"/>
        <v>19989</v>
      </c>
      <c r="N63" s="10">
        <f t="shared" si="4"/>
        <v>0</v>
      </c>
      <c r="O63" s="10">
        <f t="shared" si="4"/>
        <v>13009</v>
      </c>
      <c r="P63" s="10">
        <f t="shared" si="4"/>
        <v>12662</v>
      </c>
      <c r="Q63" s="10">
        <f t="shared" si="4"/>
        <v>12046</v>
      </c>
      <c r="R63" s="10">
        <f t="shared" si="4"/>
        <v>0</v>
      </c>
      <c r="S63" s="10">
        <f t="shared" si="4"/>
        <v>1</v>
      </c>
      <c r="T63" s="10">
        <f t="shared" si="4"/>
        <v>1</v>
      </c>
      <c r="U63" s="10">
        <f t="shared" si="4"/>
        <v>27</v>
      </c>
      <c r="V63" s="10">
        <f t="shared" si="4"/>
        <v>0</v>
      </c>
      <c r="W63" s="10">
        <f t="shared" si="4"/>
        <v>0</v>
      </c>
      <c r="X63" s="10">
        <f t="shared" si="4"/>
        <v>0</v>
      </c>
      <c r="Y63" s="10">
        <f t="shared" si="4"/>
        <v>48866</v>
      </c>
      <c r="Z63" s="10">
        <f t="shared" si="4"/>
        <v>53841</v>
      </c>
      <c r="AA63" s="8">
        <f>(Z63/Y63*100)-100</f>
        <v>10.180902877256173</v>
      </c>
      <c r="AB63" s="13">
        <f>-AA63</f>
        <v>-10.180902877256173</v>
      </c>
    </row>
    <row r="64" spans="3:27" ht="12.7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5"/>
    </row>
    <row r="65" spans="19:25" ht="12.75">
      <c r="S65" s="14"/>
      <c r="Y65" s="14"/>
    </row>
  </sheetData>
  <sheetProtection/>
  <mergeCells count="28">
    <mergeCell ref="AA5:AA6"/>
    <mergeCell ref="U5:U6"/>
    <mergeCell ref="W5:W6"/>
    <mergeCell ref="Y5:Y6"/>
    <mergeCell ref="Y4:Z4"/>
    <mergeCell ref="Z5:Z6"/>
    <mergeCell ref="X5:X6"/>
    <mergeCell ref="W4:X4"/>
    <mergeCell ref="U4:V4"/>
    <mergeCell ref="C2:L2"/>
    <mergeCell ref="S5:S6"/>
    <mergeCell ref="K5:L5"/>
    <mergeCell ref="K4:N4"/>
    <mergeCell ref="G5:H5"/>
    <mergeCell ref="Q5:R5"/>
    <mergeCell ref="O5:P5"/>
    <mergeCell ref="I5:J5"/>
    <mergeCell ref="M5:N5"/>
    <mergeCell ref="S4:T4"/>
    <mergeCell ref="O4:R4"/>
    <mergeCell ref="G4:J4"/>
    <mergeCell ref="T5:T6"/>
    <mergeCell ref="V5:V6"/>
    <mergeCell ref="A4:A6"/>
    <mergeCell ref="B4:B6"/>
    <mergeCell ref="E5:F5"/>
    <mergeCell ref="C5:D5"/>
    <mergeCell ref="C4:F4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Щербина</cp:lastModifiedBy>
  <cp:lastPrinted>2017-07-17T12:38:19Z</cp:lastPrinted>
  <dcterms:created xsi:type="dcterms:W3CDTF">2011-09-22T13:30:48Z</dcterms:created>
  <dcterms:modified xsi:type="dcterms:W3CDTF">2018-07-16T11:24:01Z</dcterms:modified>
  <cp:category/>
  <cp:version/>
  <cp:contentType/>
  <cp:contentStatus/>
</cp:coreProperties>
</file>