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<sst xmlns="http://schemas.openxmlformats.org/spreadsheetml/2006/main" count="176" uniqueCount="151">
  <si>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</si>
  <si>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</si>
  <si>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</si>
  <si>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</si>
  <si>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</si>
  <si>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</si>
  <si>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</si>
  <si>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</si>
  <si>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</si>
  <si>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</si>
  <si>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</si>
  <si>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</si>
  <si>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</si>
  <si>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</si>
  <si>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</si>
  <si>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</si>
  <si>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</si>
  <si>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</si>
  <si>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</si>
  <si>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</si>
  <si>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</si>
  <si>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</si>
  <si>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</si>
  <si>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</si>
  <si>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</si>
  <si>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</si>
  <si>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</si>
  <si>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</si>
  <si>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</si>
  <si>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</si>
  <si>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</si>
  <si>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</si>
  <si>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</si>
  <si>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</si>
  <si>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</si>
  <si>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</si>
  <si>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</si>
  <si>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</si>
  <si>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</si>
  <si>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</si>
  <si>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</si>
  <si>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</si>
  <si>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</si>
  <si>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</si>
  <si>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</si>
  <si>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</si>
  <si>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</si>
  <si>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</si>
  <si>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</si>
  <si>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</si>
  <si>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</si>
  <si>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</si>
  <si>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</si>
  <si>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</si>
  <si>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</si>
  <si>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</si>
  <si>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</si>
  <si>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</si>
  <si>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</si>
  <si>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</si>
  <si>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</si>
  <si>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</si>
  <si>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</si>
  <si>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</si>
  <si>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</si>
  <si>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</si>
  <si>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</si>
  <si>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</si>
  <si>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</si>
  <si>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</si>
  <si>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</si>
  <si>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</si>
  <si>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</si>
  <si>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</si>
  <si>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</si>
  <si>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</si>
  <si>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</si>
  <si>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</si>
  <si>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</si>
  <si>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</si>
  <si>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</si>
  <si>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</si>
  <si>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</si>
  <si>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</si>
  <si>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</si>
  <si>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</si>
  <si>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</si>
  <si>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</si>
  <si>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</si>
  <si>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</si>
  <si>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</si>
  <si>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</si>
  <si>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</si>
  <si>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</si>
  <si>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</si>
  <si>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</si>
  <si>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</si>
  <si>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</si>
  <si>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</si>
  <si>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</si>
  <si>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</si>
  <si>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</si>
  <si>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</si>
  <si>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</si>
  <si>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</si>
  <si>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</si>
  <si>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</si>
  <si>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</si>
  <si>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</si>
  <si>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</si>
  <si>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</si>
  <si>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</si>
  <si>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</si>
  <si>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</si>
  <si>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</si>
  <si>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</si>
  <si>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</si>
  <si>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</si>
  <si>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</si>
  <si>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</si>
  <si>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</si>
  <si>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</si>
  <si>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</si>
  <si>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</si>
  <si>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</si>
  <si>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</si>
  <si>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</si>
  <si>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</si>
  <si>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</si>
  <si>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</si>
  <si>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</si>
  <si>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</si>
  <si>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</si>
  <si>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</si>
  <si>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</si>
  <si>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</si>
  <si>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</si>
  <si>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</si>
  <si>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</si>
  <si>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</si>
  <si>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</si>
  <si>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</si>
  <si>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</si>
  <si>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В.В. Щербина</t>
  </si>
  <si>
    <t>(0532)56-96-03</t>
  </si>
  <si>
    <t>statistic@pl.court.gov.ua</t>
  </si>
  <si>
    <t>12 квітня 2016 року</t>
  </si>
  <si>
    <t>перший квартал 2016 року</t>
  </si>
  <si>
    <t>ТУ ДСА України в Полтавській областi</t>
  </si>
  <si>
    <t>м.Полтава, вул.Сінна,16</t>
  </si>
  <si>
    <t>І.О.Клочко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</si>
</sst>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8" fillId="0" borderId="13"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37">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8369</v>
      </c>
      <c r="D6" s="73">
        <f aca="true" t="shared" si="0" ref="D6:L6">SUM(D7,D10,D13,D14,D15,D18,D21,D22)</f>
        <v>8599564.289999997</v>
      </c>
      <c r="E6" s="73">
        <f t="shared" si="0"/>
        <v>7401</v>
      </c>
      <c r="F6" s="73">
        <f t="shared" si="0"/>
        <v>7790688.230000001</v>
      </c>
      <c r="G6" s="73">
        <f t="shared" si="0"/>
        <v>168</v>
      </c>
      <c r="H6" s="73">
        <f t="shared" si="0"/>
        <v>170349.72</v>
      </c>
      <c r="I6" s="73">
        <f t="shared" si="0"/>
        <v>317</v>
      </c>
      <c r="J6" s="73">
        <f t="shared" si="0"/>
        <v>188824.54</v>
      </c>
      <c r="K6" s="73">
        <f t="shared" si="0"/>
        <v>934</v>
      </c>
      <c r="L6" s="73">
        <f t="shared" si="0"/>
        <v>566806.9500000001</v>
      </c>
    </row>
    <row r="7" spans="1:12" ht="16.5" customHeight="1">
      <c r="A7" s="126">
        <v>2</v>
      </c>
      <c r="B7" s="129" t="s">
        <v>114</v>
      </c>
      <c r="C7" s="74">
        <v>4349</v>
      </c>
      <c r="D7" s="74">
        <v>6289058.81</v>
      </c>
      <c r="E7" s="74">
        <v>3718</v>
      </c>
      <c r="F7" s="74">
        <v>5606244.93</v>
      </c>
      <c r="G7" s="74">
        <v>84</v>
      </c>
      <c r="H7" s="74">
        <v>122451.58</v>
      </c>
      <c r="I7" s="74">
        <v>194</v>
      </c>
      <c r="J7" s="74">
        <v>126466.87</v>
      </c>
      <c r="K7" s="74">
        <v>636</v>
      </c>
      <c r="L7" s="74">
        <v>414675.74</v>
      </c>
    </row>
    <row r="8" spans="1:12" ht="16.5" customHeight="1">
      <c r="A8" s="126">
        <v>3</v>
      </c>
      <c r="B8" s="130" t="s">
        <v>115</v>
      </c>
      <c r="C8" s="74">
        <v>1971</v>
      </c>
      <c r="D8" s="74">
        <v>3977727.45</v>
      </c>
      <c r="E8" s="74">
        <v>1957</v>
      </c>
      <c r="F8" s="74">
        <v>3807813</v>
      </c>
      <c r="G8" s="74">
        <v>38</v>
      </c>
      <c r="H8" s="74">
        <v>80386.71</v>
      </c>
      <c r="I8" s="74">
        <v>11</v>
      </c>
      <c r="J8" s="74">
        <v>11581.99</v>
      </c>
      <c r="K8" s="74">
        <v>26</v>
      </c>
      <c r="L8" s="74">
        <v>35828</v>
      </c>
    </row>
    <row r="9" spans="1:12" ht="16.5" customHeight="1">
      <c r="A9" s="126">
        <v>4</v>
      </c>
      <c r="B9" s="130" t="s">
        <v>116</v>
      </c>
      <c r="C9" s="74">
        <v>2378</v>
      </c>
      <c r="D9" s="74">
        <v>2311331.36</v>
      </c>
      <c r="E9" s="74">
        <v>1761</v>
      </c>
      <c r="F9" s="74">
        <v>1798431.93</v>
      </c>
      <c r="G9" s="74">
        <v>44</v>
      </c>
      <c r="H9" s="74">
        <v>38167.27</v>
      </c>
      <c r="I9" s="74">
        <v>183</v>
      </c>
      <c r="J9" s="74">
        <v>114884.88</v>
      </c>
      <c r="K9" s="74">
        <v>610</v>
      </c>
      <c r="L9" s="74">
        <v>378847.74</v>
      </c>
    </row>
    <row r="10" spans="1:12" ht="19.5" customHeight="1">
      <c r="A10" s="126">
        <v>5</v>
      </c>
      <c r="B10" s="129" t="s">
        <v>117</v>
      </c>
      <c r="C10" s="74">
        <v>1431</v>
      </c>
      <c r="D10" s="74">
        <v>929259.199999999</v>
      </c>
      <c r="E10" s="74">
        <v>1215</v>
      </c>
      <c r="F10" s="74">
        <v>861226.87</v>
      </c>
      <c r="G10" s="74">
        <v>34</v>
      </c>
      <c r="H10" s="74">
        <v>20731.7</v>
      </c>
      <c r="I10" s="74">
        <v>74</v>
      </c>
      <c r="J10" s="74">
        <v>44482.01</v>
      </c>
      <c r="K10" s="74">
        <v>175</v>
      </c>
      <c r="L10" s="74">
        <v>103350</v>
      </c>
    </row>
    <row r="11" spans="1:12" ht="19.5" customHeight="1">
      <c r="A11" s="126">
        <v>6</v>
      </c>
      <c r="B11" s="130" t="s">
        <v>118</v>
      </c>
      <c r="C11" s="74">
        <v>125</v>
      </c>
      <c r="D11" s="74">
        <v>179140</v>
      </c>
      <c r="E11" s="74">
        <v>111</v>
      </c>
      <c r="F11" s="74">
        <v>175489.59</v>
      </c>
      <c r="G11" s="74">
        <v>4</v>
      </c>
      <c r="H11" s="74">
        <v>3688.6</v>
      </c>
      <c r="I11" s="74">
        <v>4</v>
      </c>
      <c r="J11" s="74">
        <v>3179.2</v>
      </c>
      <c r="K11" s="74">
        <v>11</v>
      </c>
      <c r="L11" s="74">
        <v>15158</v>
      </c>
    </row>
    <row r="12" spans="1:12" ht="19.5" customHeight="1">
      <c r="A12" s="126">
        <v>7</v>
      </c>
      <c r="B12" s="130" t="s">
        <v>119</v>
      </c>
      <c r="C12" s="74">
        <v>1306</v>
      </c>
      <c r="D12" s="74">
        <v>750119.2</v>
      </c>
      <c r="E12" s="74">
        <v>1104</v>
      </c>
      <c r="F12" s="74">
        <v>685737.28</v>
      </c>
      <c r="G12" s="74">
        <v>30</v>
      </c>
      <c r="H12" s="74">
        <v>17043.1</v>
      </c>
      <c r="I12" s="74">
        <v>70</v>
      </c>
      <c r="J12" s="74">
        <v>41302.81</v>
      </c>
      <c r="K12" s="74">
        <v>164</v>
      </c>
      <c r="L12" s="74">
        <v>88192</v>
      </c>
    </row>
    <row r="13" spans="1:12" ht="15" customHeight="1">
      <c r="A13" s="126">
        <v>8</v>
      </c>
      <c r="B13" s="129" t="s">
        <v>42</v>
      </c>
      <c r="C13" s="74">
        <v>1022</v>
      </c>
      <c r="D13" s="74">
        <v>577106.4</v>
      </c>
      <c r="E13" s="74">
        <v>1010</v>
      </c>
      <c r="F13" s="74">
        <v>551906.44</v>
      </c>
      <c r="G13" s="74">
        <v>32</v>
      </c>
      <c r="H13" s="74">
        <v>16076.4</v>
      </c>
      <c r="I13" s="74">
        <v>3</v>
      </c>
      <c r="J13" s="74">
        <v>1653.6</v>
      </c>
      <c r="K13" s="74">
        <v>10</v>
      </c>
      <c r="L13" s="74">
        <v>5512</v>
      </c>
    </row>
    <row r="14" spans="1:12" ht="15.75" customHeight="1">
      <c r="A14" s="126">
        <v>9</v>
      </c>
      <c r="B14" s="129" t="s">
        <v>43</v>
      </c>
      <c r="C14" s="74">
        <v>33</v>
      </c>
      <c r="D14" s="74">
        <v>27349.52</v>
      </c>
      <c r="E14" s="74">
        <v>27</v>
      </c>
      <c r="F14" s="74">
        <v>23612.73</v>
      </c>
      <c r="G14" s="74"/>
      <c r="H14" s="74"/>
      <c r="I14" s="74">
        <v>6</v>
      </c>
      <c r="J14" s="74">
        <v>3996.81</v>
      </c>
      <c r="K14" s="74">
        <v>1</v>
      </c>
      <c r="L14" s="74">
        <v>551.2</v>
      </c>
    </row>
    <row r="15" spans="1:12" ht="106.5" customHeight="1">
      <c r="A15" s="126">
        <v>10</v>
      </c>
      <c r="B15" s="129" t="s">
        <v>120</v>
      </c>
      <c r="C15" s="74">
        <v>1513</v>
      </c>
      <c r="D15" s="74">
        <v>750734.4</v>
      </c>
      <c r="E15" s="74">
        <v>1412</v>
      </c>
      <c r="F15" s="74">
        <v>727407.32</v>
      </c>
      <c r="G15" s="74">
        <v>16</v>
      </c>
      <c r="H15" s="74">
        <v>7231.63</v>
      </c>
      <c r="I15" s="74">
        <v>40</v>
      </c>
      <c r="J15" s="74">
        <v>12225.25</v>
      </c>
      <c r="K15" s="74">
        <v>109</v>
      </c>
      <c r="L15" s="74">
        <v>37481.6</v>
      </c>
    </row>
    <row r="16" spans="1:12" ht="21" customHeight="1">
      <c r="A16" s="126">
        <v>11</v>
      </c>
      <c r="B16" s="130" t="s">
        <v>118</v>
      </c>
      <c r="C16" s="74">
        <v>780</v>
      </c>
      <c r="D16" s="74">
        <v>542932</v>
      </c>
      <c r="E16" s="74">
        <v>756</v>
      </c>
      <c r="F16" s="74">
        <v>537703.91</v>
      </c>
      <c r="G16" s="74">
        <v>6</v>
      </c>
      <c r="H16" s="74">
        <v>3825</v>
      </c>
      <c r="I16" s="74">
        <v>4</v>
      </c>
      <c r="J16" s="74">
        <v>2262.6</v>
      </c>
      <c r="K16" s="74">
        <v>18</v>
      </c>
      <c r="L16" s="74">
        <v>12402</v>
      </c>
    </row>
    <row r="17" spans="1:12" ht="21" customHeight="1">
      <c r="A17" s="126">
        <v>12</v>
      </c>
      <c r="B17" s="130" t="s">
        <v>119</v>
      </c>
      <c r="C17" s="74">
        <v>733</v>
      </c>
      <c r="D17" s="74">
        <v>207802.4</v>
      </c>
      <c r="E17" s="74">
        <v>656</v>
      </c>
      <c r="F17" s="74">
        <v>189703.41</v>
      </c>
      <c r="G17" s="74">
        <v>9</v>
      </c>
      <c r="H17" s="74">
        <v>3284.63</v>
      </c>
      <c r="I17" s="74">
        <v>36</v>
      </c>
      <c r="J17" s="74">
        <v>9962.65000000001</v>
      </c>
      <c r="K17" s="74">
        <v>91</v>
      </c>
      <c r="L17" s="74">
        <v>25079.6</v>
      </c>
    </row>
    <row r="18" spans="1:12" ht="33.75" customHeight="1">
      <c r="A18" s="126">
        <v>13</v>
      </c>
      <c r="B18" s="129" t="s">
        <v>122</v>
      </c>
      <c r="C18" s="74">
        <f>SUM(C19:C20)</f>
        <v>17</v>
      </c>
      <c r="D18" s="74">
        <f aca="true" t="shared" si="1" ref="D18:L18">SUM(D19:D20)</f>
        <v>24099.2</v>
      </c>
      <c r="E18" s="74">
        <f t="shared" si="1"/>
        <v>15</v>
      </c>
      <c r="F18" s="74">
        <f t="shared" si="1"/>
        <v>18045</v>
      </c>
      <c r="G18" s="74">
        <f t="shared" si="1"/>
        <v>2</v>
      </c>
      <c r="H18" s="74">
        <f t="shared" si="1"/>
        <v>3858.41</v>
      </c>
      <c r="I18" s="74">
        <f t="shared" si="1"/>
        <v>0</v>
      </c>
      <c r="J18" s="74">
        <f t="shared" si="1"/>
        <v>0</v>
      </c>
      <c r="K18" s="74">
        <f t="shared" si="1"/>
        <v>3</v>
      </c>
      <c r="L18" s="74">
        <f t="shared" si="1"/>
        <v>5236.41</v>
      </c>
    </row>
    <row r="19" spans="1:12" ht="14.25" customHeight="1">
      <c r="A19" s="126">
        <v>14</v>
      </c>
      <c r="B19" s="129" t="s">
        <v>1</v>
      </c>
      <c r="C19" s="74">
        <v>1</v>
      </c>
      <c r="D19" s="74">
        <v>551.2</v>
      </c>
      <c r="E19" s="74">
        <v>1</v>
      </c>
      <c r="F19" s="74">
        <v>551.2</v>
      </c>
      <c r="G19" s="74"/>
      <c r="H19" s="74"/>
      <c r="I19" s="74"/>
      <c r="J19" s="74"/>
      <c r="K19" s="74"/>
      <c r="L19" s="74"/>
    </row>
    <row r="20" spans="1:12" ht="23.25" customHeight="1">
      <c r="A20" s="126">
        <v>15</v>
      </c>
      <c r="B20" s="129" t="s">
        <v>2</v>
      </c>
      <c r="C20" s="74">
        <v>16</v>
      </c>
      <c r="D20" s="74">
        <v>23548</v>
      </c>
      <c r="E20" s="74">
        <v>14</v>
      </c>
      <c r="F20" s="74">
        <v>17493.8</v>
      </c>
      <c r="G20" s="74">
        <v>2</v>
      </c>
      <c r="H20" s="74">
        <v>3858.41</v>
      </c>
      <c r="I20" s="74"/>
      <c r="J20" s="74"/>
      <c r="K20" s="74">
        <v>3</v>
      </c>
      <c r="L20" s="74">
        <v>5236.41</v>
      </c>
    </row>
    <row r="21" spans="1:12" ht="46.5" customHeight="1">
      <c r="A21" s="126">
        <v>16</v>
      </c>
      <c r="B21" s="129" t="s">
        <v>121</v>
      </c>
      <c r="C21" s="74">
        <v>4</v>
      </c>
      <c r="D21" s="74">
        <v>1956.76</v>
      </c>
      <c r="E21" s="74">
        <v>4</v>
      </c>
      <c r="F21" s="74">
        <v>2244.94</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211</v>
      </c>
      <c r="D34" s="73">
        <f aca="true" t="shared" si="3" ref="D34:L34">SUM(D35,D42,D43,D44)</f>
        <v>134630.6</v>
      </c>
      <c r="E34" s="73">
        <f t="shared" si="3"/>
        <v>162</v>
      </c>
      <c r="F34" s="73">
        <f t="shared" si="3"/>
        <v>101362.48</v>
      </c>
      <c r="G34" s="73">
        <f t="shared" si="3"/>
        <v>3</v>
      </c>
      <c r="H34" s="73">
        <f t="shared" si="3"/>
        <v>2480.4</v>
      </c>
      <c r="I34" s="73">
        <f t="shared" si="3"/>
        <v>2</v>
      </c>
      <c r="J34" s="73">
        <f t="shared" si="3"/>
        <v>826.8</v>
      </c>
      <c r="K34" s="73">
        <f t="shared" si="3"/>
        <v>52</v>
      </c>
      <c r="L34" s="73">
        <f t="shared" si="3"/>
        <v>30040.4</v>
      </c>
    </row>
    <row r="35" spans="1:12" ht="24" customHeight="1">
      <c r="A35" s="126">
        <v>30</v>
      </c>
      <c r="B35" s="129" t="s">
        <v>131</v>
      </c>
      <c r="C35" s="74">
        <f>SUM(C36,C39)</f>
        <v>210</v>
      </c>
      <c r="D35" s="74">
        <f aca="true" t="shared" si="4" ref="D35:L35">SUM(D36,D39)</f>
        <v>134217.2</v>
      </c>
      <c r="E35" s="74">
        <f t="shared" si="4"/>
        <v>161</v>
      </c>
      <c r="F35" s="74">
        <f t="shared" si="4"/>
        <v>100949.08</v>
      </c>
      <c r="G35" s="74">
        <f t="shared" si="4"/>
        <v>3</v>
      </c>
      <c r="H35" s="74">
        <f t="shared" si="4"/>
        <v>2480.4</v>
      </c>
      <c r="I35" s="74">
        <f t="shared" si="4"/>
        <v>2</v>
      </c>
      <c r="J35" s="74">
        <f t="shared" si="4"/>
        <v>826.8</v>
      </c>
      <c r="K35" s="74">
        <f t="shared" si="4"/>
        <v>52</v>
      </c>
      <c r="L35" s="74">
        <f t="shared" si="4"/>
        <v>30040.4</v>
      </c>
    </row>
    <row r="36" spans="1:12" ht="19.5" customHeight="1">
      <c r="A36" s="126">
        <v>31</v>
      </c>
      <c r="B36" s="129" t="s">
        <v>132</v>
      </c>
      <c r="C36" s="74">
        <v>44</v>
      </c>
      <c r="D36" s="74">
        <v>30867.2</v>
      </c>
      <c r="E36" s="74">
        <v>28</v>
      </c>
      <c r="F36" s="74">
        <v>22599.26</v>
      </c>
      <c r="G36" s="74"/>
      <c r="H36" s="74"/>
      <c r="I36" s="74"/>
      <c r="J36" s="74"/>
      <c r="K36" s="74">
        <v>15</v>
      </c>
      <c r="L36" s="74">
        <v>8268</v>
      </c>
    </row>
    <row r="37" spans="1:12" ht="16.5" customHeight="1">
      <c r="A37" s="126">
        <v>32</v>
      </c>
      <c r="B37" s="130" t="s">
        <v>133</v>
      </c>
      <c r="C37" s="74">
        <v>8</v>
      </c>
      <c r="D37" s="74">
        <v>11024</v>
      </c>
      <c r="E37" s="74">
        <v>8</v>
      </c>
      <c r="F37" s="74">
        <v>11024</v>
      </c>
      <c r="G37" s="74"/>
      <c r="H37" s="74"/>
      <c r="I37" s="74"/>
      <c r="J37" s="74"/>
      <c r="K37" s="74"/>
      <c r="L37" s="74"/>
    </row>
    <row r="38" spans="1:12" ht="16.5" customHeight="1">
      <c r="A38" s="126">
        <v>33</v>
      </c>
      <c r="B38" s="130" t="s">
        <v>116</v>
      </c>
      <c r="C38" s="74">
        <v>36</v>
      </c>
      <c r="D38" s="74">
        <v>19843.2</v>
      </c>
      <c r="E38" s="74">
        <v>20</v>
      </c>
      <c r="F38" s="74">
        <v>11575.26</v>
      </c>
      <c r="G38" s="74"/>
      <c r="H38" s="74"/>
      <c r="I38" s="74"/>
      <c r="J38" s="74"/>
      <c r="K38" s="74">
        <v>15</v>
      </c>
      <c r="L38" s="74">
        <v>8268</v>
      </c>
    </row>
    <row r="39" spans="1:12" ht="21" customHeight="1">
      <c r="A39" s="126">
        <v>34</v>
      </c>
      <c r="B39" s="129" t="s">
        <v>134</v>
      </c>
      <c r="C39" s="74">
        <v>166</v>
      </c>
      <c r="D39" s="74">
        <v>103350</v>
      </c>
      <c r="E39" s="74">
        <v>133</v>
      </c>
      <c r="F39" s="74">
        <v>78349.82</v>
      </c>
      <c r="G39" s="74">
        <v>3</v>
      </c>
      <c r="H39" s="74">
        <v>2480.4</v>
      </c>
      <c r="I39" s="74">
        <v>2</v>
      </c>
      <c r="J39" s="74">
        <v>826.8</v>
      </c>
      <c r="K39" s="74">
        <v>37</v>
      </c>
      <c r="L39" s="74">
        <v>21772.4</v>
      </c>
    </row>
    <row r="40" spans="1:12" ht="30" customHeight="1">
      <c r="A40" s="126">
        <v>35</v>
      </c>
      <c r="B40" s="130" t="s">
        <v>135</v>
      </c>
      <c r="C40" s="74">
        <v>10</v>
      </c>
      <c r="D40" s="74">
        <v>15158</v>
      </c>
      <c r="E40" s="74">
        <v>8</v>
      </c>
      <c r="F40" s="74">
        <v>13460</v>
      </c>
      <c r="G40" s="74">
        <v>1</v>
      </c>
      <c r="H40" s="74">
        <v>1378</v>
      </c>
      <c r="I40" s="74"/>
      <c r="J40" s="74"/>
      <c r="K40" s="74">
        <v>2</v>
      </c>
      <c r="L40" s="74">
        <v>2756</v>
      </c>
    </row>
    <row r="41" spans="1:12" ht="21" customHeight="1">
      <c r="A41" s="126">
        <v>36</v>
      </c>
      <c r="B41" s="130" t="s">
        <v>119</v>
      </c>
      <c r="C41" s="74">
        <v>156</v>
      </c>
      <c r="D41" s="74">
        <v>88192</v>
      </c>
      <c r="E41" s="74">
        <v>125</v>
      </c>
      <c r="F41" s="74">
        <v>64889.82</v>
      </c>
      <c r="G41" s="74">
        <v>2</v>
      </c>
      <c r="H41" s="74">
        <v>1102.4</v>
      </c>
      <c r="I41" s="74">
        <v>2</v>
      </c>
      <c r="J41" s="74">
        <v>826.8</v>
      </c>
      <c r="K41" s="74">
        <v>35</v>
      </c>
      <c r="L41" s="74">
        <v>19016.4</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413.4</v>
      </c>
      <c r="E44" s="74">
        <v>1</v>
      </c>
      <c r="F44" s="74">
        <v>413.4</v>
      </c>
      <c r="G44" s="74"/>
      <c r="H44" s="74"/>
      <c r="I44" s="74"/>
      <c r="J44" s="74"/>
      <c r="K44" s="74"/>
      <c r="L44" s="74"/>
    </row>
    <row r="45" spans="1:12" ht="21.75" customHeight="1">
      <c r="A45" s="126">
        <v>40</v>
      </c>
      <c r="B45" s="128" t="s">
        <v>138</v>
      </c>
      <c r="C45" s="73">
        <f>SUM(C46:C51)</f>
        <v>463</v>
      </c>
      <c r="D45" s="73">
        <f aca="true" t="shared" si="5" ref="D45:L45">SUM(D46:D51)</f>
        <v>11249.55</v>
      </c>
      <c r="E45" s="73">
        <f t="shared" si="5"/>
        <v>461</v>
      </c>
      <c r="F45" s="73">
        <f t="shared" si="5"/>
        <v>17874.83</v>
      </c>
      <c r="G45" s="73">
        <f t="shared" si="5"/>
        <v>0</v>
      </c>
      <c r="H45" s="73">
        <f t="shared" si="5"/>
        <v>0</v>
      </c>
      <c r="I45" s="73">
        <f t="shared" si="5"/>
        <v>7</v>
      </c>
      <c r="J45" s="73">
        <f t="shared" si="5"/>
        <v>66.12</v>
      </c>
      <c r="K45" s="73">
        <f t="shared" si="5"/>
        <v>3</v>
      </c>
      <c r="L45" s="73">
        <f t="shared" si="5"/>
        <v>86.81</v>
      </c>
    </row>
    <row r="46" spans="1:12" ht="18.75" customHeight="1">
      <c r="A46" s="126">
        <v>41</v>
      </c>
      <c r="B46" s="129" t="s">
        <v>20</v>
      </c>
      <c r="C46" s="74">
        <v>289</v>
      </c>
      <c r="D46" s="74">
        <v>4464.31</v>
      </c>
      <c r="E46" s="74">
        <v>290</v>
      </c>
      <c r="F46" s="74">
        <v>10178.99</v>
      </c>
      <c r="G46" s="74"/>
      <c r="H46" s="74"/>
      <c r="I46" s="74">
        <v>6</v>
      </c>
      <c r="J46" s="74">
        <v>24.78</v>
      </c>
      <c r="K46" s="74">
        <v>1</v>
      </c>
      <c r="L46" s="74">
        <v>4.13</v>
      </c>
    </row>
    <row r="47" spans="1:12" ht="21" customHeight="1">
      <c r="A47" s="126">
        <v>42</v>
      </c>
      <c r="B47" s="129" t="s">
        <v>21</v>
      </c>
      <c r="C47" s="74">
        <v>91</v>
      </c>
      <c r="D47" s="74">
        <v>3761.94</v>
      </c>
      <c r="E47" s="74">
        <v>89</v>
      </c>
      <c r="F47" s="74">
        <v>4656.51</v>
      </c>
      <c r="G47" s="74"/>
      <c r="H47" s="74"/>
      <c r="I47" s="74">
        <v>1</v>
      </c>
      <c r="J47" s="74">
        <v>41.34</v>
      </c>
      <c r="K47" s="74">
        <v>1</v>
      </c>
      <c r="L47" s="74">
        <v>41.34</v>
      </c>
    </row>
    <row r="48" spans="1:12" ht="21" customHeight="1">
      <c r="A48" s="126">
        <v>43</v>
      </c>
      <c r="B48" s="129" t="s">
        <v>22</v>
      </c>
      <c r="C48" s="74">
        <v>2</v>
      </c>
      <c r="D48" s="74">
        <v>303.16</v>
      </c>
      <c r="E48" s="74">
        <v>2</v>
      </c>
      <c r="F48" s="74">
        <v>303.16</v>
      </c>
      <c r="G48" s="74"/>
      <c r="H48" s="74"/>
      <c r="I48" s="74"/>
      <c r="J48" s="74"/>
      <c r="K48" s="74"/>
      <c r="L48" s="74"/>
    </row>
    <row r="49" spans="1:12" ht="27" customHeight="1">
      <c r="A49" s="126">
        <v>44</v>
      </c>
      <c r="B49" s="129" t="s">
        <v>23</v>
      </c>
      <c r="C49" s="74">
        <v>57</v>
      </c>
      <c r="D49" s="74">
        <v>2356.38</v>
      </c>
      <c r="E49" s="74">
        <v>56</v>
      </c>
      <c r="F49" s="74">
        <v>2341.61</v>
      </c>
      <c r="G49" s="74"/>
      <c r="H49" s="74"/>
      <c r="I49" s="74"/>
      <c r="J49" s="74"/>
      <c r="K49" s="74">
        <v>1</v>
      </c>
      <c r="L49" s="74">
        <v>41.34</v>
      </c>
    </row>
    <row r="50" spans="1:12" ht="76.5" customHeight="1">
      <c r="A50" s="126">
        <v>45</v>
      </c>
      <c r="B50" s="129" t="s">
        <v>139</v>
      </c>
      <c r="C50" s="74">
        <v>6</v>
      </c>
      <c r="D50" s="74">
        <v>33.05</v>
      </c>
      <c r="E50" s="74">
        <v>6</v>
      </c>
      <c r="F50" s="74">
        <v>32.56</v>
      </c>
      <c r="G50" s="74"/>
      <c r="H50" s="74"/>
      <c r="I50" s="74"/>
      <c r="J50" s="74"/>
      <c r="K50" s="74"/>
      <c r="L50" s="74"/>
    </row>
    <row r="51" spans="1:12" ht="24" customHeight="1">
      <c r="A51" s="126">
        <v>46</v>
      </c>
      <c r="B51" s="129" t="s">
        <v>140</v>
      </c>
      <c r="C51" s="74">
        <v>18</v>
      </c>
      <c r="D51" s="74">
        <v>330.71</v>
      </c>
      <c r="E51" s="74">
        <v>18</v>
      </c>
      <c r="F51" s="74">
        <v>362</v>
      </c>
      <c r="G51" s="74"/>
      <c r="H51" s="74"/>
      <c r="I51" s="74"/>
      <c r="J51" s="74"/>
      <c r="K51" s="74"/>
      <c r="L51" s="74"/>
    </row>
    <row r="52" spans="1:12" ht="28.5" customHeight="1">
      <c r="A52" s="126">
        <v>47</v>
      </c>
      <c r="B52" s="128" t="s">
        <v>130</v>
      </c>
      <c r="C52" s="73">
        <v>2845</v>
      </c>
      <c r="D52" s="73">
        <v>805143.799999999</v>
      </c>
      <c r="E52" s="73">
        <v>1519</v>
      </c>
      <c r="F52" s="73">
        <v>435343.72</v>
      </c>
      <c r="G52" s="73">
        <v>1</v>
      </c>
      <c r="H52" s="73">
        <v>243.6</v>
      </c>
      <c r="I52" s="73">
        <v>2831</v>
      </c>
      <c r="J52" s="73">
        <v>29830217.63</v>
      </c>
      <c r="K52" s="74">
        <v>14</v>
      </c>
      <c r="L52" s="73">
        <v>23603.2</v>
      </c>
    </row>
    <row r="53" spans="1:12" ht="15">
      <c r="A53" s="126">
        <v>48</v>
      </c>
      <c r="B53" s="127" t="s">
        <v>129</v>
      </c>
      <c r="C53" s="73">
        <f aca="true" t="shared" si="6" ref="C53:L53">SUM(C6,C25,C34,C45,C52)</f>
        <v>11888</v>
      </c>
      <c r="D53" s="73">
        <f t="shared" si="6"/>
        <v>9550588.239999996</v>
      </c>
      <c r="E53" s="73">
        <f t="shared" si="6"/>
        <v>9543</v>
      </c>
      <c r="F53" s="100">
        <f t="shared" si="6"/>
        <v>8345269.260000002</v>
      </c>
      <c r="G53" s="73">
        <f t="shared" si="6"/>
        <v>172</v>
      </c>
      <c r="H53" s="73">
        <f t="shared" si="6"/>
        <v>173073.72</v>
      </c>
      <c r="I53" s="73">
        <f t="shared" si="6"/>
        <v>3157</v>
      </c>
      <c r="J53" s="73">
        <f t="shared" si="6"/>
        <v>30019935.09</v>
      </c>
      <c r="K53" s="73">
        <f t="shared" si="6"/>
        <v>1003</v>
      </c>
      <c r="L53" s="73">
        <f t="shared" si="6"/>
        <v>620537.3600000001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&amp;LC6B821B5&amp;CФорма № Зведений- 10 (судовий збір), Підрозділ: ТУ ДСА України в Полтавській областi,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2</v>
      </c>
      <c r="F5" s="57">
        <f>SUM(F6:F31)</f>
        <v>487.2</v>
      </c>
    </row>
    <row r="6" spans="1:6" s="3" customFormat="1" ht="19.5" customHeight="1">
      <c r="A6" s="72">
        <v>2</v>
      </c>
      <c r="B6" s="150" t="s">
        <v>80</v>
      </c>
      <c r="C6" s="151"/>
      <c r="D6" s="152"/>
      <c r="E6" s="55"/>
      <c r="F6" s="76"/>
    </row>
    <row r="7" spans="1:6" s="3" customFormat="1" ht="21.75" customHeight="1">
      <c r="A7" s="72">
        <v>3</v>
      </c>
      <c r="B7" s="150" t="s">
        <v>78</v>
      </c>
      <c r="C7" s="151"/>
      <c r="D7" s="152"/>
      <c r="E7" s="55"/>
      <c r="F7" s="56"/>
    </row>
    <row r="8" spans="1:6" s="3" customFormat="1" ht="15.75" customHeight="1">
      <c r="A8" s="72">
        <v>4</v>
      </c>
      <c r="B8" s="150" t="s">
        <v>34</v>
      </c>
      <c r="C8" s="151"/>
      <c r="D8" s="152"/>
      <c r="E8" s="55"/>
      <c r="F8" s="56"/>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50" t="s">
        <v>82</v>
      </c>
      <c r="C14" s="151"/>
      <c r="D14" s="152"/>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c r="F16" s="56"/>
    </row>
    <row r="17" spans="1:6" s="3" customFormat="1" ht="24" customHeight="1">
      <c r="A17" s="72">
        <v>13</v>
      </c>
      <c r="B17" s="148" t="s">
        <v>10</v>
      </c>
      <c r="C17" s="148"/>
      <c r="D17" s="148"/>
      <c r="E17" s="55"/>
      <c r="F17" s="56"/>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c r="F29" s="56"/>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&amp;LC6B821B5&amp;CФорма № Зведений- 10 (судовий збір), Підрозділ: ТУ ДСА України в Полтавській областi,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7">
      <selection activeCell="G27" sqref="G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971</v>
      </c>
      <c r="F4" s="133">
        <f>SUM(F5:F20)</f>
        <v>577045.44</v>
      </c>
    </row>
    <row r="5" spans="1:6" ht="20.25" customHeight="1">
      <c r="A5" s="106">
        <v>2</v>
      </c>
      <c r="B5" s="162" t="s">
        <v>97</v>
      </c>
      <c r="C5" s="163"/>
      <c r="D5" s="164"/>
      <c r="E5" s="55">
        <v>174</v>
      </c>
      <c r="F5" s="76">
        <v>84185.43</v>
      </c>
    </row>
    <row r="6" spans="1:6" ht="28.5" customHeight="1">
      <c r="A6" s="106">
        <v>3</v>
      </c>
      <c r="B6" s="162" t="s">
        <v>98</v>
      </c>
      <c r="C6" s="163"/>
      <c r="D6" s="164"/>
      <c r="E6" s="55">
        <v>12</v>
      </c>
      <c r="F6" s="76">
        <v>14069.31</v>
      </c>
    </row>
    <row r="7" spans="1:6" ht="20.25" customHeight="1">
      <c r="A7" s="106">
        <v>4</v>
      </c>
      <c r="B7" s="162" t="s">
        <v>99</v>
      </c>
      <c r="C7" s="163"/>
      <c r="D7" s="164"/>
      <c r="E7" s="55">
        <v>532</v>
      </c>
      <c r="F7" s="76">
        <v>293409.4</v>
      </c>
    </row>
    <row r="8" spans="1:6" ht="41.25" customHeight="1">
      <c r="A8" s="106">
        <v>5</v>
      </c>
      <c r="B8" s="162" t="s">
        <v>100</v>
      </c>
      <c r="C8" s="163"/>
      <c r="D8" s="164"/>
      <c r="E8" s="55">
        <v>3</v>
      </c>
      <c r="F8" s="76">
        <v>2480.4</v>
      </c>
    </row>
    <row r="9" spans="1:6" ht="41.25" customHeight="1">
      <c r="A9" s="106">
        <v>6</v>
      </c>
      <c r="B9" s="162" t="s">
        <v>101</v>
      </c>
      <c r="C9" s="163"/>
      <c r="D9" s="164"/>
      <c r="E9" s="55">
        <v>19</v>
      </c>
      <c r="F9" s="76">
        <v>11437.4</v>
      </c>
    </row>
    <row r="10" spans="1:6" ht="27" customHeight="1">
      <c r="A10" s="106">
        <v>7</v>
      </c>
      <c r="B10" s="162" t="s">
        <v>102</v>
      </c>
      <c r="C10" s="163"/>
      <c r="D10" s="164"/>
      <c r="E10" s="55">
        <v>21</v>
      </c>
      <c r="F10" s="76">
        <v>25602.57</v>
      </c>
    </row>
    <row r="11" spans="1:6" ht="26.25" customHeight="1">
      <c r="A11" s="106">
        <v>8</v>
      </c>
      <c r="B11" s="162" t="s">
        <v>103</v>
      </c>
      <c r="C11" s="163"/>
      <c r="D11" s="164"/>
      <c r="E11" s="55">
        <v>32</v>
      </c>
      <c r="F11" s="76">
        <v>26323.6</v>
      </c>
    </row>
    <row r="12" spans="1:6" ht="29.25" customHeight="1">
      <c r="A12" s="106">
        <v>9</v>
      </c>
      <c r="B12" s="162" t="s">
        <v>82</v>
      </c>
      <c r="C12" s="163"/>
      <c r="D12" s="164"/>
      <c r="E12" s="55">
        <v>5</v>
      </c>
      <c r="F12" s="76">
        <v>9428.49</v>
      </c>
    </row>
    <row r="13" spans="1:6" ht="20.25" customHeight="1">
      <c r="A13" s="106">
        <v>10</v>
      </c>
      <c r="B13" s="162" t="s">
        <v>104</v>
      </c>
      <c r="C13" s="163"/>
      <c r="D13" s="164"/>
      <c r="E13" s="55">
        <v>101</v>
      </c>
      <c r="F13" s="76">
        <v>67821.69</v>
      </c>
    </row>
    <row r="14" spans="1:6" ht="25.5" customHeight="1">
      <c r="A14" s="106">
        <v>11</v>
      </c>
      <c r="B14" s="162" t="s">
        <v>105</v>
      </c>
      <c r="C14" s="163"/>
      <c r="D14" s="164"/>
      <c r="E14" s="55">
        <v>67</v>
      </c>
      <c r="F14" s="76">
        <v>39570.11</v>
      </c>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v>3</v>
      </c>
      <c r="F17" s="76">
        <v>1378</v>
      </c>
    </row>
    <row r="18" spans="1:6" ht="27" customHeight="1">
      <c r="A18" s="106">
        <v>15</v>
      </c>
      <c r="B18" s="162" t="s">
        <v>109</v>
      </c>
      <c r="C18" s="163"/>
      <c r="D18" s="164"/>
      <c r="E18" s="55"/>
      <c r="F18" s="76"/>
    </row>
    <row r="19" spans="1:6" ht="54.75" customHeight="1">
      <c r="A19" s="106">
        <v>16</v>
      </c>
      <c r="B19" s="162" t="s">
        <v>110</v>
      </c>
      <c r="C19" s="163"/>
      <c r="D19" s="164"/>
      <c r="E19" s="55">
        <v>1</v>
      </c>
      <c r="F19" s="76">
        <v>1063.44</v>
      </c>
    </row>
    <row r="20" spans="1:6" ht="30" customHeight="1">
      <c r="A20" s="106">
        <v>17</v>
      </c>
      <c r="B20" s="162" t="s">
        <v>142</v>
      </c>
      <c r="C20" s="163"/>
      <c r="D20" s="164"/>
      <c r="E20" s="55">
        <v>1</v>
      </c>
      <c r="F20" s="76">
        <v>275.6</v>
      </c>
    </row>
    <row r="21" spans="1:6" ht="12.75">
      <c r="A21" s="107"/>
      <c r="B21" s="107"/>
      <c r="C21" s="107"/>
      <c r="D21" s="107"/>
      <c r="E21" s="107"/>
      <c r="F21" s="107"/>
    </row>
    <row r="22" spans="1:11" ht="16.5" customHeight="1">
      <c r="A22" s="108"/>
      <c r="B22" s="98" t="s">
        <v>76</v>
      </c>
      <c r="C22" s="90"/>
      <c r="D22" s="93"/>
      <c r="E22" s="154" t="s">
        <v>150</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143</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144</v>
      </c>
      <c r="D27" s="165"/>
      <c r="E27" s="46"/>
      <c r="I27" s="119"/>
      <c r="J27" s="116"/>
      <c r="K27" s="117"/>
    </row>
    <row r="28" spans="1:11" ht="15" customHeight="1">
      <c r="A28" s="118"/>
      <c r="B28" s="70" t="s">
        <v>92</v>
      </c>
      <c r="C28" s="165" t="s">
        <v>144</v>
      </c>
      <c r="D28" s="165"/>
      <c r="E28" s="96"/>
      <c r="I28" s="120"/>
      <c r="J28" s="120"/>
      <c r="K28" s="120"/>
    </row>
    <row r="29" spans="1:11" ht="19.5" customHeight="1">
      <c r="A29" s="121"/>
      <c r="B29" s="71" t="s">
        <v>93</v>
      </c>
      <c r="C29" s="165" t="s">
        <v>145</v>
      </c>
      <c r="D29" s="165"/>
      <c r="E29" s="132"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C27:D27"/>
    <mergeCell ref="C28:D28"/>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&amp;LC6B821B5&amp;CФорма № Зведений- 10 (судовий збір), Підрозділ: ТУ ДСА України в Полтавській областi,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91" t="s">
        <v>63</v>
      </c>
      <c r="C3" s="191"/>
      <c r="D3" s="191"/>
      <c r="E3" s="191"/>
      <c r="F3" s="191"/>
      <c r="G3" s="191"/>
      <c r="H3" s="191"/>
    </row>
    <row r="4" spans="2:8" ht="18.75" customHeight="1">
      <c r="B4" s="192"/>
      <c r="C4" s="192"/>
      <c r="D4" s="192"/>
      <c r="E4" s="192"/>
      <c r="F4" s="192"/>
      <c r="G4" s="192"/>
      <c r="H4" s="192"/>
    </row>
    <row r="5" spans="2:8" ht="18.75" customHeight="1">
      <c r="B5" s="8"/>
      <c r="C5" s="8"/>
      <c r="D5" s="186" t="s">
        <v>147</v>
      </c>
      <c r="E5" s="186"/>
      <c r="F5" s="186"/>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3" t="s">
        <v>47</v>
      </c>
      <c r="C10" s="194"/>
      <c r="D10" s="195"/>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85" t="s">
        <v>51</v>
      </c>
      <c r="G14" s="185"/>
      <c r="H14" s="185"/>
    </row>
    <row r="15" spans="1:8" ht="12.75" customHeight="1">
      <c r="A15" s="13"/>
      <c r="B15" s="167"/>
      <c r="C15" s="168"/>
      <c r="D15" s="169"/>
      <c r="E15" s="170"/>
      <c r="F15" s="189" t="s">
        <v>74</v>
      </c>
      <c r="G15" s="190"/>
      <c r="H15" s="190"/>
    </row>
    <row r="16" spans="1:5" ht="12.75" customHeight="1">
      <c r="A16" s="13"/>
      <c r="B16" s="40"/>
      <c r="C16" s="41"/>
      <c r="D16" s="42"/>
      <c r="E16" s="36"/>
    </row>
    <row r="17" spans="1:8" ht="12.75" customHeight="1">
      <c r="A17" s="13"/>
      <c r="B17" s="167" t="s">
        <v>68</v>
      </c>
      <c r="C17" s="168"/>
      <c r="D17" s="169"/>
      <c r="E17" s="170" t="s">
        <v>66</v>
      </c>
      <c r="F17" s="187" t="s">
        <v>94</v>
      </c>
      <c r="G17" s="188"/>
      <c r="H17" s="188"/>
    </row>
    <row r="18" spans="1:8" ht="12.75" customHeight="1">
      <c r="A18" s="13"/>
      <c r="B18" s="167"/>
      <c r="C18" s="168"/>
      <c r="D18" s="169"/>
      <c r="E18" s="170"/>
      <c r="F18" s="187"/>
      <c r="G18" s="188"/>
      <c r="H18" s="188"/>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85"/>
      <c r="G21" s="185"/>
      <c r="H21" s="185"/>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2" t="s">
        <v>54</v>
      </c>
      <c r="C26" s="183"/>
      <c r="D26" s="184"/>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148</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149</v>
      </c>
      <c r="E39" s="177"/>
      <c r="F39" s="177"/>
      <c r="G39" s="177"/>
      <c r="H39" s="178"/>
      <c r="I39" s="11"/>
    </row>
    <row r="40" spans="1:9" ht="12.75" customHeight="1">
      <c r="A40" s="13"/>
      <c r="B40" s="15"/>
      <c r="C40" s="11"/>
      <c r="D40" s="11"/>
      <c r="E40" s="11"/>
      <c r="F40" s="11"/>
      <c r="G40" s="11"/>
      <c r="H40" s="13"/>
      <c r="I40" s="11"/>
    </row>
    <row r="41" spans="1:8" ht="12.75" customHeight="1">
      <c r="A41" s="13"/>
      <c r="B41" s="179"/>
      <c r="C41" s="180"/>
      <c r="D41" s="180"/>
      <c r="E41" s="180"/>
      <c r="F41" s="180"/>
      <c r="G41" s="180"/>
      <c r="H41" s="181"/>
    </row>
    <row r="42" spans="1:8" ht="12.75" customHeight="1">
      <c r="A42" s="13"/>
      <c r="B42" s="137" t="s">
        <v>61</v>
      </c>
      <c r="C42" s="138"/>
      <c r="D42" s="138"/>
      <c r="E42" s="138"/>
      <c r="F42" s="138"/>
      <c r="G42" s="138"/>
      <c r="H42" s="134"/>
    </row>
    <row r="43" spans="1:9" ht="12.75" customHeight="1">
      <c r="A43" s="13"/>
      <c r="B43" s="15"/>
      <c r="C43" s="11"/>
      <c r="D43" s="11"/>
      <c r="E43" s="11"/>
      <c r="F43" s="11"/>
      <c r="G43" s="11"/>
      <c r="H43" s="13"/>
      <c r="I43" s="11"/>
    </row>
    <row r="44" spans="1:9" ht="12.75" customHeight="1">
      <c r="A44" s="13"/>
      <c r="B44" s="166"/>
      <c r="C44" s="135"/>
      <c r="D44" s="135"/>
      <c r="E44" s="135"/>
      <c r="F44" s="135"/>
      <c r="G44" s="135"/>
      <c r="H44" s="136"/>
      <c r="I44" s="11"/>
    </row>
    <row r="45" spans="1:9" ht="12.75" customHeight="1">
      <c r="A45" s="13"/>
      <c r="B45" s="137" t="s">
        <v>62</v>
      </c>
      <c r="C45" s="138"/>
      <c r="D45" s="138"/>
      <c r="E45" s="138"/>
      <c r="F45" s="138"/>
      <c r="G45" s="138"/>
      <c r="H45" s="134"/>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&amp;LC6B821B5&amp;C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2016-04-12T10:43:16Z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збір)_10016_1.2016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C6B821B5</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01.01.2016</vt:lpwstr>
  </property>
  <property fmtid="{D5CDD505-2E9C-101B-9397-08002B2CF9AE}" pid="13" name="Кінець періоду">
    <vt:lpwstr>31.03.2016</vt:lpwstr>
  </property>
  <property fmtid="{D5CDD505-2E9C-101B-9397-08002B2CF9AE}" pid="14" name="Період">
    <vt:lpwstr>перший квартал 2016 року</vt:lpwstr>
  </property>
  <property fmtid="{D5CDD505-2E9C-101B-9397-08002B2CF9AE}" pid="15" name="К.Сума шаблону">
    <vt:lpwstr>04C5DF22</vt:lpwstr>
  </property>
  <property fmtid="{D5CDD505-2E9C-101B-9397-08002B2CF9AE}" pid="16" name="Версія БД">
    <vt:lpwstr>3.16.0.500</vt:lpwstr>
  </property>
</Properties>
</file>