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4\ricnni2014\"/>
    </mc:Choice>
  </mc:AlternateContent>
  <bookViews>
    <workbookView xWindow="480" yWindow="105" windowWidth="17100" windowHeight="9855"/>
  </bookViews>
  <sheets>
    <sheet name="розділ 1" sheetId="1" r:id="rId1"/>
    <sheet name="розділ 2" sheetId="2" r:id="rId2"/>
    <sheet name="титульний" sheetId="3" r:id="rId3"/>
  </sheets>
  <calcPr calcId="162913"/>
</workbook>
</file>

<file path=xl/calcChain.xml><?xml version="1.0" encoding="utf-8"?>
<calcChain xmlns="http://schemas.openxmlformats.org/spreadsheetml/2006/main">
  <c r="C16" i="1" l="1"/>
  <c r="C9" i="1" s="1"/>
  <c r="C59" i="1" s="1"/>
  <c r="C28" i="1"/>
  <c r="C44" i="1"/>
  <c r="C52" i="1"/>
  <c r="D16" i="1"/>
  <c r="D9" i="1" s="1"/>
  <c r="D59" i="1" s="1"/>
  <c r="D28" i="1"/>
  <c r="D44" i="1"/>
  <c r="D52" i="1"/>
  <c r="E16" i="1"/>
  <c r="E9" i="1" s="1"/>
  <c r="E59" i="1" s="1"/>
  <c r="E28" i="1"/>
  <c r="E44" i="1"/>
  <c r="E52" i="1"/>
  <c r="F16" i="1"/>
  <c r="F9" i="1"/>
  <c r="F59" i="1" s="1"/>
  <c r="F28" i="1"/>
  <c r="F44" i="1"/>
  <c r="F52" i="1"/>
  <c r="G16" i="1"/>
  <c r="G9" i="1" s="1"/>
  <c r="G59" i="1" s="1"/>
  <c r="G28" i="1"/>
  <c r="G44" i="1"/>
  <c r="G52" i="1"/>
  <c r="H16" i="1"/>
  <c r="H9" i="1"/>
  <c r="H28" i="1"/>
  <c r="H59" i="1" s="1"/>
  <c r="H44" i="1"/>
  <c r="H52" i="1"/>
  <c r="I16" i="1"/>
  <c r="I9" i="1" s="1"/>
  <c r="I59" i="1" s="1"/>
  <c r="I28" i="1"/>
  <c r="I44" i="1"/>
  <c r="I52" i="1"/>
  <c r="J16" i="1"/>
  <c r="J9" i="1"/>
  <c r="J59" i="1" s="1"/>
  <c r="J28" i="1"/>
  <c r="J44" i="1"/>
  <c r="J52" i="1"/>
  <c r="K16" i="1"/>
  <c r="K9" i="1" s="1"/>
  <c r="K59" i="1" s="1"/>
  <c r="K28" i="1"/>
  <c r="K44" i="1"/>
  <c r="K52" i="1"/>
  <c r="L16" i="1"/>
  <c r="L9" i="1"/>
  <c r="L59" i="1" s="1"/>
  <c r="L28" i="1"/>
  <c r="L44" i="1"/>
  <c r="L52" i="1"/>
  <c r="M16" i="1"/>
  <c r="M9" i="1" s="1"/>
  <c r="M59" i="1" s="1"/>
  <c r="M28" i="1"/>
  <c r="M44" i="1"/>
  <c r="M52" i="1"/>
  <c r="N16" i="1"/>
  <c r="N9" i="1"/>
  <c r="N59" i="1" s="1"/>
  <c r="N28" i="1"/>
  <c r="N44" i="1"/>
  <c r="N52" i="1"/>
  <c r="O10" i="1"/>
  <c r="O9" i="1" s="1"/>
  <c r="O11" i="1"/>
  <c r="O12" i="1"/>
  <c r="O13" i="1"/>
  <c r="O14" i="1"/>
  <c r="O15" i="1"/>
  <c r="Q16" i="1"/>
  <c r="Q9" i="1" s="1"/>
  <c r="Q59" i="1" s="1"/>
  <c r="S16" i="1"/>
  <c r="S9" i="1" s="1"/>
  <c r="S59" i="1" s="1"/>
  <c r="O16" i="1"/>
  <c r="O19" i="1"/>
  <c r="O20" i="1"/>
  <c r="O21" i="1"/>
  <c r="O22" i="1"/>
  <c r="O23" i="1"/>
  <c r="O24" i="1"/>
  <c r="O25" i="1"/>
  <c r="O26" i="1"/>
  <c r="O27" i="1"/>
  <c r="O17" i="1"/>
  <c r="O18" i="1"/>
  <c r="O29" i="1"/>
  <c r="O30" i="1"/>
  <c r="O28" i="1" s="1"/>
  <c r="O31" i="1"/>
  <c r="O32" i="1"/>
  <c r="O33" i="1"/>
  <c r="O34" i="1"/>
  <c r="O35" i="1"/>
  <c r="O36" i="1"/>
  <c r="O37" i="1"/>
  <c r="O38" i="1"/>
  <c r="O39" i="1"/>
  <c r="O40" i="1"/>
  <c r="O41" i="1"/>
  <c r="O42" i="1"/>
  <c r="O43" i="1"/>
  <c r="O45" i="1"/>
  <c r="O46" i="1"/>
  <c r="O44" i="1" s="1"/>
  <c r="O47" i="1"/>
  <c r="O48" i="1"/>
  <c r="O49" i="1"/>
  <c r="O50" i="1"/>
  <c r="O51" i="1"/>
  <c r="O53" i="1"/>
  <c r="O54" i="1"/>
  <c r="O52" i="1" s="1"/>
  <c r="O55" i="1"/>
  <c r="O56" i="1"/>
  <c r="O57" i="1"/>
  <c r="O58" i="1"/>
  <c r="P10" i="1"/>
  <c r="P11" i="1"/>
  <c r="P12" i="1"/>
  <c r="P13" i="1"/>
  <c r="P9" i="1" s="1"/>
  <c r="P14" i="1"/>
  <c r="P15" i="1"/>
  <c r="R16" i="1"/>
  <c r="P16" i="1" s="1"/>
  <c r="T16" i="1"/>
  <c r="P19" i="1"/>
  <c r="P20" i="1"/>
  <c r="P21" i="1"/>
  <c r="P22" i="1"/>
  <c r="P23" i="1"/>
  <c r="P24" i="1"/>
  <c r="P25" i="1"/>
  <c r="P26" i="1"/>
  <c r="P27" i="1"/>
  <c r="P17" i="1"/>
  <c r="P18" i="1"/>
  <c r="P29" i="1"/>
  <c r="P30" i="1"/>
  <c r="P28" i="1" s="1"/>
  <c r="P31" i="1"/>
  <c r="P32" i="1"/>
  <c r="P33" i="1"/>
  <c r="P34" i="1"/>
  <c r="P35" i="1"/>
  <c r="P36" i="1"/>
  <c r="P37" i="1"/>
  <c r="P38" i="1"/>
  <c r="P39" i="1"/>
  <c r="P40" i="1"/>
  <c r="P41" i="1"/>
  <c r="P42" i="1"/>
  <c r="P43" i="1"/>
  <c r="P45" i="1"/>
  <c r="P46" i="1"/>
  <c r="P44" i="1" s="1"/>
  <c r="P47" i="1"/>
  <c r="P48" i="1"/>
  <c r="P49" i="1"/>
  <c r="P50" i="1"/>
  <c r="P51" i="1"/>
  <c r="P53" i="1"/>
  <c r="P54" i="1"/>
  <c r="P55" i="1"/>
  <c r="P56" i="1"/>
  <c r="P57" i="1"/>
  <c r="P52" i="1"/>
  <c r="P58" i="1"/>
  <c r="Q28" i="1"/>
  <c r="Q44" i="1"/>
  <c r="Q52" i="1"/>
  <c r="R9" i="1"/>
  <c r="R59" i="1" s="1"/>
  <c r="R28" i="1"/>
  <c r="R44" i="1"/>
  <c r="R52" i="1"/>
  <c r="S28" i="1"/>
  <c r="S44" i="1"/>
  <c r="S52" i="1"/>
  <c r="T9" i="1"/>
  <c r="T59" i="1" s="1"/>
  <c r="T28" i="1"/>
  <c r="T44" i="1"/>
  <c r="T52" i="1"/>
  <c r="E5" i="2"/>
  <c r="F5" i="2"/>
  <c r="O59" i="1" l="1"/>
  <c r="P59" i="1"/>
</calcChain>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<sst xmlns="http://schemas.openxmlformats.org/spreadsheetml/2006/main" count="170" uniqueCount="143">
  <si>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</si>
  <si>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</si>
  <si>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</si>
  <si>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</si>
  <si>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</si>
  <si>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</si>
  <si>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</si>
  <si>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</si>
  <si>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</si>
  <si>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</si>
  <si>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</si>
  <si>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</si>
  <si>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</si>
  <si>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</si>
  <si>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</si>
  <si>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</si>
  <si>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</si>
  <si>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</si>
  <si>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</si>
  <si>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</si>
  <si>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</si>
  <si>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</si>
  <si>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</si>
  <si>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</si>
  <si>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</si>
  <si>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</si>
  <si>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</si>
  <si>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</si>
  <si>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</si>
  <si>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</si>
  <si>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</si>
  <si>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</si>
  <si>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</si>
  <si>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</si>
  <si>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</si>
  <si>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</si>
  <si>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</si>
  <si>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</si>
  <si>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</si>
  <si>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</si>
  <si>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</si>
  <si>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</si>
  <si>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</si>
  <si>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</si>
  <si>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</si>
  <si>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</si>
  <si>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</si>
  <si>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</si>
  <si>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</si>
  <si>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</si>
  <si>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</si>
  <si>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</si>
  <si>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</si>
  <si>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</si>
  <si>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</si>
  <si>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</si>
  <si>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</si>
  <si>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</si>
  <si>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</si>
  <si>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</si>
  <si>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</si>
  <si>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</si>
  <si>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</si>
  <si>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</si>
  <si>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</si>
  <si>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</si>
  <si>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</si>
  <si>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</si>
  <si>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</si>
  <si>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</si>
  <si>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</si>
  <si>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</si>
  <si>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</si>
  <si>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</si>
  <si>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</si>
  <si>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</si>
  <si>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</si>
  <si>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</si>
  <si>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</si>
  <si>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</si>
  <si>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</si>
  <si>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</si>
  <si>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</si>
  <si>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</si>
  <si>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</si>
  <si>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</si>
  <si>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</si>
  <si>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</si>
  <si>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</si>
  <si>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</si>
  <si>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</si>
  <si>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</si>
  <si>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</si>
  <si>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</si>
  <si>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</si>
  <si>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</si>
  <si>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</si>
  <si>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</si>
  <si>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</si>
  <si>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</si>
  <si>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</si>
  <si>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</si>
  <si>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</si>
  <si>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(0532)56-96-03</t>
  </si>
  <si>
    <t>statistic@pl.court.gov.ua</t>
  </si>
  <si>
    <t xml:space="preserve">(підпис)    </t>
  </si>
  <si>
    <t>22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</si>
  <si>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</si>
  <si>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</si>
  <si>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</si>
  <si>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</si>
  <si>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</si>
  <si>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</si>
  <si>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</si>
  <si>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</si>
  <si>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</si>
  <si>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</si>
  <si>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</si>
  <si>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</si>
  <si>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</si>
  <si>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</si>
  <si>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</si>
  <si>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</si>
  <si>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</si>
  <si>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Полтавській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</si>
  <si>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</si>
  <si>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</si>
  <si>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</si>
  <si>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</si>
  <si>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</si>
  <si>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</si>
  <si>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</si>
  <si>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</si>
  <si>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</si>
  <si>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</si>
  <si>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</si>
  <si>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</si>
  <si>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</si>
  <si>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</si>
  <si>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</si>
  <si>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360 м.Полтава, вул.Сінна,17</t>
  </si>
  <si>
    <t>Щербина В.В.</t>
  </si>
  <si>
    <t>Клочко 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</si>
</sst>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b/>
      <sz val="11"/>
      <color indexed="8"/>
      <name val="Times New Roman"/>
      <charset val="204"/>
    </font>
    <font>
      <sz val="10"/>
      <color indexed="8"/>
      <name val="Times New Roman"/>
      <charset val="204"/>
    </font>
    <font>
      <b/>
      <sz val="10"/>
      <color indexed="8"/>
      <name val="Times New Roman"/>
      <charset val="204"/>
    </font>
    <font>
      <sz val="11"/>
      <name val="Times New Roman"/>
      <charset val="204"/>
    </font>
    <font>
      <sz val="10"/>
      <name val="Times New Roman"/>
      <charset val="204"/>
    </font>
    <font>
      <b/>
      <sz val="10"/>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61">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xf>
    <xf numFmtId="0" fontId="10"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1" fontId="2" fillId="0" borderId="0" xfId="0" applyNumberFormat="1" applyFont="1" applyFill="1" applyBorder="1" applyAlignment="1" applyProtection="1"/>
    <xf numFmtId="1" fontId="4" fillId="0" borderId="2" xfId="0" applyNumberFormat="1" applyFont="1" applyFill="1" applyBorder="1" applyAlignment="1" applyProtection="1">
      <alignment horizontal="center" vertical="center"/>
    </xf>
    <xf numFmtId="1" fontId="7" fillId="0" borderId="2" xfId="0" applyNumberFormat="1" applyFont="1" applyFill="1" applyBorder="1" applyAlignment="1" applyProtection="1">
      <alignment horizontal="center" vertical="center" wrapText="1"/>
    </xf>
    <xf numFmtId="1" fontId="7" fillId="0" borderId="3" xfId="0" applyNumberFormat="1" applyFont="1" applyFill="1" applyBorder="1" applyAlignment="1" applyProtection="1"/>
    <xf numFmtId="1" fontId="7" fillId="0" borderId="0" xfId="0" applyNumberFormat="1" applyFont="1" applyFill="1" applyBorder="1" applyAlignment="1" applyProtection="1"/>
    <xf numFmtId="0" fontId="5" fillId="0" borderId="1" xfId="0" applyNumberFormat="1" applyFont="1" applyFill="1" applyBorder="1" applyAlignment="1" applyProtection="1"/>
    <xf numFmtId="0" fontId="10"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13"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right" vertical="top"/>
    </xf>
    <xf numFmtId="49"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13" fillId="0" borderId="14"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1" fontId="12" fillId="0" borderId="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17"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xf numFmtId="0" fontId="5" fillId="0" borderId="15" xfId="0" applyNumberFormat="1" applyFont="1" applyFill="1" applyBorder="1" applyAlignment="1" applyProtection="1"/>
    <xf numFmtId="0" fontId="6" fillId="0" borderId="0" xfId="0" applyNumberFormat="1" applyFont="1" applyFill="1" applyBorder="1" applyAlignment="1" applyProtection="1"/>
    <xf numFmtId="0" fontId="18" fillId="0" borderId="1" xfId="0" applyNumberFormat="1" applyFont="1" applyFill="1" applyBorder="1" applyAlignment="1" applyProtection="1"/>
    <xf numFmtId="0" fontId="19" fillId="0" borderId="9" xfId="0" applyNumberFormat="1" applyFont="1" applyFill="1" applyBorder="1" applyAlignment="1" applyProtection="1"/>
    <xf numFmtId="0" fontId="7" fillId="0" borderId="13" xfId="0" applyNumberFormat="1" applyFont="1" applyFill="1" applyBorder="1" applyAlignment="1" applyProtection="1">
      <alignment horizontal="left" wrapText="1"/>
    </xf>
    <xf numFmtId="0" fontId="18" fillId="0" borderId="13" xfId="0" applyNumberFormat="1" applyFont="1" applyFill="1" applyBorder="1" applyAlignment="1" applyProtection="1"/>
    <xf numFmtId="0" fontId="7" fillId="0" borderId="13" xfId="0" applyNumberFormat="1" applyFont="1" applyFill="1" applyBorder="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0" fontId="14" fillId="0" borderId="9" xfId="0" applyNumberFormat="1" applyFont="1" applyFill="1" applyBorder="1" applyAlignment="1" applyProtection="1"/>
    <xf numFmtId="0" fontId="13" fillId="0" borderId="13" xfId="0" applyNumberFormat="1" applyFont="1" applyFill="1" applyBorder="1" applyAlignment="1" applyProtection="1"/>
    <xf numFmtId="0" fontId="18" fillId="0" borderId="10" xfId="0" applyNumberFormat="1" applyFont="1" applyFill="1" applyBorder="1" applyAlignment="1" applyProtection="1"/>
    <xf numFmtId="0" fontId="19"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14" fillId="0" borderId="3" xfId="0" applyNumberFormat="1" applyFont="1" applyFill="1" applyBorder="1" applyAlignment="1" applyProtection="1"/>
    <xf numFmtId="0" fontId="20" fillId="0" borderId="3" xfId="0" applyNumberFormat="1" applyFont="1" applyFill="1" applyBorder="1" applyAlignment="1" applyProtection="1">
      <alignment horizontal="center"/>
    </xf>
    <xf numFmtId="0" fontId="18" fillId="0" borderId="11" xfId="0" applyNumberFormat="1" applyFont="1" applyFill="1" applyBorder="1" applyAlignment="1" applyProtection="1"/>
    <xf numFmtId="0" fontId="7" fillId="0" borderId="15"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4" fillId="0" borderId="2" xfId="0" applyNumberFormat="1" applyFont="1" applyFill="1" applyBorder="1" applyAlignment="1" applyProtection="1">
      <alignment horizontal="center"/>
    </xf>
    <xf numFmtId="0" fontId="18"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18"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19"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8" fillId="0" borderId="12" xfId="0" applyNumberFormat="1" applyFont="1" applyFill="1" applyBorder="1" applyAlignment="1" applyProtection="1"/>
    <xf numFmtId="0" fontId="6" fillId="0" borderId="0" xfId="0" applyNumberFormat="1" applyFont="1" applyFill="1" applyBorder="1" applyAlignment="1" applyProtection="1">
      <alignment horizontal="left"/>
    </xf>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xf>
    <xf numFmtId="1" fontId="11" fillId="0" borderId="2" xfId="0" applyNumberFormat="1" applyFont="1" applyFill="1" applyBorder="1" applyAlignment="1" applyProtection="1">
      <alignment horizontal="center" vertical="center" wrapText="1"/>
    </xf>
    <xf numFmtId="1" fontId="11" fillId="0" borderId="4" xfId="0" applyNumberFormat="1"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xf>
    <xf numFmtId="1" fontId="11" fillId="0" borderId="6"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1" fontId="10" fillId="0" borderId="4"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1"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horizontal="left" wrapText="1"/>
    </xf>
    <xf numFmtId="0" fontId="16" fillId="0" borderId="1"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top"/>
    </xf>
    <xf numFmtId="0" fontId="13" fillId="0" borderId="7" xfId="0" applyNumberFormat="1" applyFont="1" applyFill="1" applyBorder="1" applyAlignment="1" applyProtection="1">
      <alignment horizontal="left" vertical="center" wrapText="1"/>
    </xf>
    <xf numFmtId="0" fontId="13" fillId="0" borderId="14"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xf numFmtId="0" fontId="13" fillId="0" borderId="12" xfId="0" applyNumberFormat="1" applyFont="1" applyFill="1" applyBorder="1" applyAlignment="1" applyProtection="1"/>
    <xf numFmtId="0" fontId="6" fillId="0" borderId="1"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4" fillId="0" borderId="7" xfId="0" applyNumberFormat="1" applyFont="1" applyFill="1" applyBorder="1" applyAlignment="1" applyProtection="1">
      <alignment horizontal="center"/>
    </xf>
    <xf numFmtId="0" fontId="14" fillId="0" borderId="14" xfId="0" applyNumberFormat="1" applyFont="1" applyFill="1" applyBorder="1" applyAlignment="1" applyProtection="1">
      <alignment horizontal="center"/>
    </xf>
    <xf numFmtId="0" fontId="14" fillId="0" borderId="8"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5" xfId="0" applyNumberFormat="1" applyFont="1" applyFill="1" applyBorder="1" applyAlignment="1" applyProtection="1">
      <alignment horizontal="left" wrapText="1"/>
    </xf>
    <xf numFmtId="0" fontId="7" fillId="0" borderId="13"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15" xfId="0" applyNumberFormat="1" applyFont="1" applyFill="1" applyBorder="1" applyAlignment="1" applyProtection="1">
      <alignment horizontal="left"/>
    </xf>
    <xf numFmtId="0" fontId="13" fillId="0" borderId="1" xfId="0" applyNumberFormat="1" applyFont="1" applyFill="1" applyBorder="1" applyAlignment="1" applyProtection="1">
      <alignment wrapText="1"/>
    </xf>
    <xf numFmtId="0" fontId="13" fillId="0" borderId="10" xfId="0" applyNumberFormat="1" applyFont="1" applyFill="1" applyBorder="1" applyAlignment="1" applyProtection="1"/>
    <xf numFmtId="0" fontId="20" fillId="0" borderId="9"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xf>
    <xf numFmtId="0" fontId="13" fillId="0" borderId="12" xfId="0" applyNumberFormat="1" applyFont="1" applyFill="1" applyBorder="1" applyAlignment="1" applyProtection="1">
      <alignment horizontal="left"/>
    </xf>
    <xf numFmtId="0" fontId="7" fillId="0" borderId="5"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left" wrapText="1"/>
    </xf>
    <xf numFmtId="0" fontId="13" fillId="0" borderId="13" xfId="0" applyNumberFormat="1" applyFont="1" applyFill="1" applyBorder="1" applyAlignment="1" applyProtection="1"/>
    <xf numFmtId="0" fontId="18"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G37" workbookViewId="0">
      <selection activeCell="M58" sqref="M58"/>
    </sheetView>
  </sheetViews>
  <sheetFormatPr defaultRowHeight="12.75" x14ac:dyDescent="0.2"/>
  <cols>
    <col min="1" max="1" width="3.85546875" customWidth="1"/>
    <col min="2" max="2" width="67.85546875" customWidth="1"/>
    <col min="3" max="3" width="14.42578125" customWidth="1"/>
    <col min="4" max="4" width="13.85546875" customWidth="1"/>
    <col min="5" max="5" width="19.28515625" customWidth="1"/>
    <col min="6" max="6" width="12.140625" customWidth="1"/>
    <col min="7" max="7" width="16.7109375" customWidth="1"/>
    <col min="8" max="8" width="19.28515625" customWidth="1"/>
    <col min="9" max="9" width="14" customWidth="1"/>
    <col min="10" max="10" width="12.7109375" customWidth="1"/>
    <col min="11" max="11" width="11.85546875" customWidth="1"/>
    <col min="12" max="12" width="15.42578125" customWidth="1"/>
    <col min="13" max="13" width="15.140625" customWidth="1"/>
    <col min="14" max="14" width="16.85546875" customWidth="1"/>
    <col min="16" max="16" width="12" customWidth="1"/>
    <col min="17" max="17" width="10.140625" customWidth="1"/>
    <col min="18" max="18" width="14.5703125" customWidth="1"/>
    <col min="19" max="19" width="14.42578125" customWidth="1"/>
    <col min="20" max="20" width="13.7109375" customWidth="1"/>
  </cols>
  <sheetData>
    <row r="1" spans="1:21" ht="18.95" customHeight="1" x14ac:dyDescent="0.3">
      <c r="A1" s="1"/>
      <c r="B1" s="89" t="s">
        <v>8</v>
      </c>
      <c r="C1" s="89"/>
      <c r="D1" s="89"/>
      <c r="E1" s="16"/>
      <c r="F1" s="16"/>
      <c r="G1" s="16"/>
      <c r="H1" s="16"/>
    </row>
    <row r="2" spans="1:21" ht="3" customHeight="1" x14ac:dyDescent="0.2">
      <c r="A2" s="90"/>
      <c r="B2" s="90"/>
      <c r="C2" s="90"/>
      <c r="D2" s="90"/>
      <c r="E2" s="90"/>
      <c r="F2" s="90"/>
      <c r="G2" s="90"/>
      <c r="H2" s="90"/>
      <c r="I2" s="2"/>
      <c r="J2" s="2"/>
      <c r="K2" s="21"/>
      <c r="L2" s="21"/>
      <c r="M2" s="21"/>
      <c r="N2" s="21"/>
      <c r="O2" s="21"/>
      <c r="P2" s="21"/>
      <c r="Q2" s="21"/>
      <c r="R2" s="21"/>
      <c r="S2" s="21"/>
      <c r="T2" s="21"/>
    </row>
    <row r="3" spans="1:21" ht="61.15" customHeight="1" x14ac:dyDescent="0.2">
      <c r="A3" s="91" t="s">
        <v>6</v>
      </c>
      <c r="B3" s="92" t="s">
        <v>9</v>
      </c>
      <c r="C3" s="93" t="s">
        <v>56</v>
      </c>
      <c r="D3" s="93"/>
      <c r="E3" s="95" t="s">
        <v>59</v>
      </c>
      <c r="F3" s="95"/>
      <c r="G3" s="113" t="s">
        <v>61</v>
      </c>
      <c r="H3" s="114"/>
      <c r="I3" s="117" t="s">
        <v>64</v>
      </c>
      <c r="J3" s="118"/>
      <c r="K3" s="115" t="s">
        <v>66</v>
      </c>
      <c r="L3" s="116"/>
      <c r="M3" s="93" t="s">
        <v>68</v>
      </c>
      <c r="N3" s="93"/>
      <c r="O3" s="94" t="s">
        <v>69</v>
      </c>
      <c r="P3" s="94"/>
      <c r="Q3" s="94"/>
      <c r="R3" s="94"/>
      <c r="S3" s="94"/>
      <c r="T3" s="94"/>
      <c r="U3" s="23"/>
    </row>
    <row r="4" spans="1:21" ht="12.95" customHeight="1" x14ac:dyDescent="0.2">
      <c r="A4" s="91"/>
      <c r="B4" s="92"/>
      <c r="C4" s="110" t="s">
        <v>57</v>
      </c>
      <c r="D4" s="107" t="s">
        <v>58</v>
      </c>
      <c r="E4" s="96" t="s">
        <v>57</v>
      </c>
      <c r="F4" s="104" t="s">
        <v>60</v>
      </c>
      <c r="G4" s="104" t="s">
        <v>62</v>
      </c>
      <c r="H4" s="104" t="s">
        <v>63</v>
      </c>
      <c r="I4" s="107" t="s">
        <v>62</v>
      </c>
      <c r="J4" s="107" t="s">
        <v>65</v>
      </c>
      <c r="K4" s="107" t="s">
        <v>62</v>
      </c>
      <c r="L4" s="99" t="s">
        <v>67</v>
      </c>
      <c r="M4" s="107" t="s">
        <v>62</v>
      </c>
      <c r="N4" s="99" t="s">
        <v>67</v>
      </c>
      <c r="O4" s="99" t="s">
        <v>70</v>
      </c>
      <c r="P4" s="99"/>
      <c r="Q4" s="99" t="s">
        <v>72</v>
      </c>
      <c r="R4" s="99"/>
      <c r="S4" s="99"/>
      <c r="T4" s="99"/>
      <c r="U4" s="23"/>
    </row>
    <row r="5" spans="1:21" ht="30.2" customHeight="1" x14ac:dyDescent="0.2">
      <c r="A5" s="91"/>
      <c r="B5" s="92"/>
      <c r="C5" s="111"/>
      <c r="D5" s="108"/>
      <c r="E5" s="97"/>
      <c r="F5" s="105"/>
      <c r="G5" s="105"/>
      <c r="H5" s="105"/>
      <c r="I5" s="108"/>
      <c r="J5" s="108"/>
      <c r="K5" s="108"/>
      <c r="L5" s="99"/>
      <c r="M5" s="108"/>
      <c r="N5" s="99"/>
      <c r="O5" s="99"/>
      <c r="P5" s="99"/>
      <c r="Q5" s="100" t="s">
        <v>73</v>
      </c>
      <c r="R5" s="101"/>
      <c r="S5" s="100" t="s">
        <v>74</v>
      </c>
      <c r="T5" s="101"/>
      <c r="U5" s="23"/>
    </row>
    <row r="6" spans="1:21" ht="35.450000000000003" customHeight="1" x14ac:dyDescent="0.2">
      <c r="A6" s="91"/>
      <c r="B6" s="92"/>
      <c r="C6" s="111"/>
      <c r="D6" s="108"/>
      <c r="E6" s="97"/>
      <c r="F6" s="105"/>
      <c r="G6" s="105"/>
      <c r="H6" s="105"/>
      <c r="I6" s="108"/>
      <c r="J6" s="108"/>
      <c r="K6" s="108"/>
      <c r="L6" s="99"/>
      <c r="M6" s="108"/>
      <c r="N6" s="99"/>
      <c r="O6" s="99"/>
      <c r="P6" s="99"/>
      <c r="Q6" s="102"/>
      <c r="R6" s="103"/>
      <c r="S6" s="102"/>
      <c r="T6" s="103"/>
      <c r="U6" s="23"/>
    </row>
    <row r="7" spans="1:21" ht="64.150000000000006" customHeight="1" x14ac:dyDescent="0.2">
      <c r="A7" s="91"/>
      <c r="B7" s="92"/>
      <c r="C7" s="112"/>
      <c r="D7" s="109"/>
      <c r="E7" s="98"/>
      <c r="F7" s="106"/>
      <c r="G7" s="106"/>
      <c r="H7" s="106"/>
      <c r="I7" s="109"/>
      <c r="J7" s="109"/>
      <c r="K7" s="109"/>
      <c r="L7" s="99"/>
      <c r="M7" s="109"/>
      <c r="N7" s="99"/>
      <c r="O7" s="22" t="s">
        <v>62</v>
      </c>
      <c r="P7" s="22" t="s">
        <v>71</v>
      </c>
      <c r="Q7" s="22" t="s">
        <v>62</v>
      </c>
      <c r="R7" s="22" t="s">
        <v>71</v>
      </c>
      <c r="S7" s="22" t="s">
        <v>62</v>
      </c>
      <c r="T7" s="22" t="s">
        <v>71</v>
      </c>
      <c r="U7" s="23"/>
    </row>
    <row r="8" spans="1:21" ht="15.2" customHeight="1" x14ac:dyDescent="0.2">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3"/>
    </row>
    <row r="9" spans="1:21" ht="24.2" customHeight="1" x14ac:dyDescent="0.2">
      <c r="A9" s="4">
        <v>1</v>
      </c>
      <c r="B9" s="7" t="s">
        <v>11</v>
      </c>
      <c r="C9" s="3">
        <f t="shared" ref="C9:T9" si="0">SUM(C10:C16,C19:C27)</f>
        <v>43203</v>
      </c>
      <c r="D9" s="3">
        <f t="shared" si="0"/>
        <v>136</v>
      </c>
      <c r="E9" s="24">
        <f t="shared" si="0"/>
        <v>15831775.939999867</v>
      </c>
      <c r="F9" s="24">
        <f t="shared" si="0"/>
        <v>42179.880000000005</v>
      </c>
      <c r="G9" s="24">
        <f t="shared" si="0"/>
        <v>37972</v>
      </c>
      <c r="H9" s="24">
        <f t="shared" si="0"/>
        <v>13499171.079999927</v>
      </c>
      <c r="I9" s="3">
        <f t="shared" si="0"/>
        <v>147</v>
      </c>
      <c r="J9" s="24">
        <f t="shared" si="0"/>
        <v>53628.500000000007</v>
      </c>
      <c r="K9" s="3">
        <f t="shared" si="0"/>
        <v>1137</v>
      </c>
      <c r="L9" s="24">
        <f t="shared" si="0"/>
        <v>444172.28</v>
      </c>
      <c r="M9" s="24">
        <f t="shared" si="0"/>
        <v>1076</v>
      </c>
      <c r="N9" s="24">
        <f t="shared" si="0"/>
        <v>389498.28999999992</v>
      </c>
      <c r="O9" s="3">
        <f t="shared" si="0"/>
        <v>4801</v>
      </c>
      <c r="P9" s="24">
        <f t="shared" si="0"/>
        <v>1458298.35</v>
      </c>
      <c r="Q9" s="3">
        <f t="shared" si="0"/>
        <v>8</v>
      </c>
      <c r="R9" s="24">
        <f t="shared" si="0"/>
        <v>1902.2599999999998</v>
      </c>
      <c r="S9" s="3">
        <f t="shared" si="0"/>
        <v>4793</v>
      </c>
      <c r="T9" s="24">
        <f t="shared" si="0"/>
        <v>1456396.09</v>
      </c>
      <c r="U9" s="23"/>
    </row>
    <row r="10" spans="1:21" ht="16.7" customHeight="1" x14ac:dyDescent="0.2">
      <c r="A10" s="4">
        <v>2</v>
      </c>
      <c r="B10" s="8" t="s">
        <v>12</v>
      </c>
      <c r="C10" s="14">
        <v>19359</v>
      </c>
      <c r="D10" s="14">
        <v>83</v>
      </c>
      <c r="E10" s="18">
        <v>11673228.5699999</v>
      </c>
      <c r="F10" s="18">
        <v>29695.38</v>
      </c>
      <c r="G10" s="18">
        <v>16020</v>
      </c>
      <c r="H10" s="18">
        <v>9291899.4299999606</v>
      </c>
      <c r="I10" s="18">
        <v>65</v>
      </c>
      <c r="J10" s="18">
        <v>36110.75</v>
      </c>
      <c r="K10" s="18">
        <v>639</v>
      </c>
      <c r="L10" s="18">
        <v>342927.9</v>
      </c>
      <c r="M10" s="18">
        <v>685</v>
      </c>
      <c r="N10" s="18">
        <v>244372.08</v>
      </c>
      <c r="O10" s="14">
        <f t="shared" ref="O10:O27" si="1">SUM(Q10,S10)</f>
        <v>3104</v>
      </c>
      <c r="P10" s="18">
        <f t="shared" ref="P10:P27" si="2">SUM(R10,T10)</f>
        <v>1130768.6500000001</v>
      </c>
      <c r="Q10" s="14">
        <v>5</v>
      </c>
      <c r="R10" s="18">
        <v>1415.06</v>
      </c>
      <c r="S10" s="14">
        <v>3099</v>
      </c>
      <c r="T10" s="18">
        <v>1129353.5900000001</v>
      </c>
      <c r="U10" s="23"/>
    </row>
    <row r="11" spans="1:21" ht="19.7" customHeight="1" x14ac:dyDescent="0.2">
      <c r="A11" s="4">
        <v>3</v>
      </c>
      <c r="B11" s="8" t="s">
        <v>13</v>
      </c>
      <c r="C11" s="14">
        <v>5455</v>
      </c>
      <c r="D11" s="14">
        <v>37</v>
      </c>
      <c r="E11" s="18">
        <v>1353104.9</v>
      </c>
      <c r="F11" s="18">
        <v>9743.7999999999993</v>
      </c>
      <c r="G11" s="18">
        <v>4397</v>
      </c>
      <c r="H11" s="18">
        <v>1428468.5</v>
      </c>
      <c r="I11" s="18">
        <v>22</v>
      </c>
      <c r="J11" s="18">
        <v>5237.8</v>
      </c>
      <c r="K11" s="14">
        <v>168</v>
      </c>
      <c r="L11" s="18">
        <v>43734.64</v>
      </c>
      <c r="M11" s="14">
        <v>159</v>
      </c>
      <c r="N11" s="18">
        <v>112909.21</v>
      </c>
      <c r="O11" s="14">
        <f t="shared" si="1"/>
        <v>980</v>
      </c>
      <c r="P11" s="18">
        <f t="shared" si="2"/>
        <v>233245.6</v>
      </c>
      <c r="Q11" s="14">
        <v>1</v>
      </c>
      <c r="R11" s="18">
        <v>243.6</v>
      </c>
      <c r="S11" s="14">
        <v>979</v>
      </c>
      <c r="T11" s="18">
        <v>233002</v>
      </c>
      <c r="U11" s="23"/>
    </row>
    <row r="12" spans="1:21" ht="15.2" customHeight="1" x14ac:dyDescent="0.2">
      <c r="A12" s="4">
        <v>4</v>
      </c>
      <c r="B12" s="8" t="s">
        <v>14</v>
      </c>
      <c r="C12" s="14">
        <v>4382</v>
      </c>
      <c r="D12" s="14">
        <v>4</v>
      </c>
      <c r="E12" s="18">
        <v>1046231.8</v>
      </c>
      <c r="F12" s="18">
        <v>974.4</v>
      </c>
      <c r="G12" s="18">
        <v>4326</v>
      </c>
      <c r="H12" s="18">
        <v>1057103</v>
      </c>
      <c r="I12" s="18">
        <v>10</v>
      </c>
      <c r="J12" s="18">
        <v>2436</v>
      </c>
      <c r="K12" s="14">
        <v>106</v>
      </c>
      <c r="L12" s="18">
        <v>25493.55</v>
      </c>
      <c r="M12" s="14">
        <v>32</v>
      </c>
      <c r="N12" s="18">
        <v>7107.25</v>
      </c>
      <c r="O12" s="14">
        <f t="shared" si="1"/>
        <v>38</v>
      </c>
      <c r="P12" s="18">
        <f t="shared" si="2"/>
        <v>8770</v>
      </c>
      <c r="Q12" s="14"/>
      <c r="R12" s="18"/>
      <c r="S12" s="14">
        <v>38</v>
      </c>
      <c r="T12" s="18">
        <v>8770</v>
      </c>
      <c r="U12" s="23"/>
    </row>
    <row r="13" spans="1:21" ht="15.95" customHeight="1" x14ac:dyDescent="0.2">
      <c r="A13" s="4">
        <v>5</v>
      </c>
      <c r="B13" s="8" t="s">
        <v>15</v>
      </c>
      <c r="C13" s="14">
        <v>42</v>
      </c>
      <c r="D13" s="14"/>
      <c r="E13" s="18">
        <v>39135.269999999997</v>
      </c>
      <c r="F13" s="18"/>
      <c r="G13" s="18">
        <v>41</v>
      </c>
      <c r="H13" s="18">
        <v>37506.51</v>
      </c>
      <c r="I13" s="18">
        <v>1</v>
      </c>
      <c r="J13" s="18">
        <v>3654</v>
      </c>
      <c r="K13" s="18">
        <v>2</v>
      </c>
      <c r="L13" s="18">
        <v>3897.6</v>
      </c>
      <c r="M13" s="18"/>
      <c r="N13" s="18"/>
      <c r="O13" s="14">
        <f t="shared" si="1"/>
        <v>1</v>
      </c>
      <c r="P13" s="18">
        <f t="shared" si="2"/>
        <v>243.6</v>
      </c>
      <c r="Q13" s="14"/>
      <c r="R13" s="18"/>
      <c r="S13" s="14">
        <v>1</v>
      </c>
      <c r="T13" s="18">
        <v>243.6</v>
      </c>
      <c r="U13" s="23"/>
    </row>
    <row r="14" spans="1:21" ht="16.7" customHeight="1" x14ac:dyDescent="0.2">
      <c r="A14" s="4">
        <v>6</v>
      </c>
      <c r="B14" s="8" t="s">
        <v>16</v>
      </c>
      <c r="C14" s="14">
        <v>10407</v>
      </c>
      <c r="D14" s="14"/>
      <c r="E14" s="18">
        <v>1261233.54999997</v>
      </c>
      <c r="F14" s="18"/>
      <c r="G14" s="18">
        <v>10063</v>
      </c>
      <c r="H14" s="18">
        <v>1243355.1099999701</v>
      </c>
      <c r="I14" s="18">
        <v>32</v>
      </c>
      <c r="J14" s="18">
        <v>3897.6</v>
      </c>
      <c r="K14" s="18">
        <v>128</v>
      </c>
      <c r="L14" s="18">
        <v>14762.81</v>
      </c>
      <c r="M14" s="18">
        <v>195</v>
      </c>
      <c r="N14" s="18">
        <v>24278.95</v>
      </c>
      <c r="O14" s="14">
        <f t="shared" si="1"/>
        <v>331</v>
      </c>
      <c r="P14" s="18">
        <f t="shared" si="2"/>
        <v>41197.46</v>
      </c>
      <c r="Q14" s="14"/>
      <c r="R14" s="18"/>
      <c r="S14" s="14">
        <v>331</v>
      </c>
      <c r="T14" s="18">
        <v>41197.46</v>
      </c>
      <c r="U14" s="23"/>
    </row>
    <row r="15" spans="1:21" ht="21.2" customHeight="1" x14ac:dyDescent="0.2">
      <c r="A15" s="4">
        <v>7</v>
      </c>
      <c r="B15" s="8" t="s">
        <v>17</v>
      </c>
      <c r="C15" s="14">
        <v>2426</v>
      </c>
      <c r="D15" s="14">
        <v>3</v>
      </c>
      <c r="E15" s="18">
        <v>298166.2</v>
      </c>
      <c r="F15" s="18">
        <v>365.4</v>
      </c>
      <c r="G15" s="18">
        <v>2090</v>
      </c>
      <c r="H15" s="18">
        <v>285318.95</v>
      </c>
      <c r="I15" s="18">
        <v>12</v>
      </c>
      <c r="J15" s="18">
        <v>1583.4</v>
      </c>
      <c r="K15" s="18">
        <v>71</v>
      </c>
      <c r="L15" s="18">
        <v>9658</v>
      </c>
      <c r="M15" s="18">
        <v>1</v>
      </c>
      <c r="N15" s="18">
        <v>121.8</v>
      </c>
      <c r="O15" s="14">
        <f t="shared" si="1"/>
        <v>297</v>
      </c>
      <c r="P15" s="18">
        <f t="shared" si="2"/>
        <v>36175.199999999997</v>
      </c>
      <c r="Q15" s="14">
        <v>2</v>
      </c>
      <c r="R15" s="18">
        <v>243.6</v>
      </c>
      <c r="S15" s="14">
        <v>295</v>
      </c>
      <c r="T15" s="18">
        <v>35931.599999999999</v>
      </c>
      <c r="U15" s="23"/>
    </row>
    <row r="16" spans="1:21" ht="33.950000000000003" customHeight="1" x14ac:dyDescent="0.2">
      <c r="A16" s="4">
        <v>8</v>
      </c>
      <c r="B16" s="8" t="s">
        <v>18</v>
      </c>
      <c r="C16" s="18">
        <f t="shared" ref="C16:N16" si="3">SUM(C17:C18)</f>
        <v>36</v>
      </c>
      <c r="D16" s="18">
        <f t="shared" si="3"/>
        <v>3</v>
      </c>
      <c r="E16" s="18">
        <f t="shared" si="3"/>
        <v>9924.1</v>
      </c>
      <c r="F16" s="18">
        <f t="shared" si="3"/>
        <v>730.8</v>
      </c>
      <c r="G16" s="18">
        <f t="shared" si="3"/>
        <v>30</v>
      </c>
      <c r="H16" s="18">
        <f t="shared" si="3"/>
        <v>9183.7000000000007</v>
      </c>
      <c r="I16" s="18">
        <f t="shared" si="3"/>
        <v>2</v>
      </c>
      <c r="J16" s="18">
        <f t="shared" si="3"/>
        <v>343.6</v>
      </c>
      <c r="K16" s="18">
        <f t="shared" si="3"/>
        <v>7</v>
      </c>
      <c r="L16" s="18">
        <f t="shared" si="3"/>
        <v>1388</v>
      </c>
      <c r="M16" s="18">
        <f t="shared" si="3"/>
        <v>1</v>
      </c>
      <c r="N16" s="18">
        <f t="shared" si="3"/>
        <v>100</v>
      </c>
      <c r="O16" s="18">
        <f t="shared" si="1"/>
        <v>4</v>
      </c>
      <c r="P16" s="18">
        <f t="shared" si="2"/>
        <v>1244.7</v>
      </c>
      <c r="Q16" s="18">
        <f>SUM(Q17:Q18)</f>
        <v>0</v>
      </c>
      <c r="R16" s="18">
        <f>SUM(R17:R18)</f>
        <v>0</v>
      </c>
      <c r="S16" s="18">
        <f>SUM(S17:S18)</f>
        <v>4</v>
      </c>
      <c r="T16" s="18">
        <f>SUM(T17:T18)</f>
        <v>1244.7</v>
      </c>
      <c r="U16" s="23"/>
    </row>
    <row r="17" spans="1:21" x14ac:dyDescent="0.2">
      <c r="A17" s="4">
        <v>9</v>
      </c>
      <c r="B17" s="9" t="s">
        <v>13</v>
      </c>
      <c r="C17" s="14">
        <v>13</v>
      </c>
      <c r="D17" s="14">
        <v>2</v>
      </c>
      <c r="E17" s="18">
        <v>2679.6</v>
      </c>
      <c r="F17" s="18">
        <v>487.2</v>
      </c>
      <c r="G17" s="18">
        <v>11</v>
      </c>
      <c r="H17" s="18">
        <v>2705.4</v>
      </c>
      <c r="I17" s="18">
        <v>1</v>
      </c>
      <c r="J17" s="18">
        <v>243.6</v>
      </c>
      <c r="K17" s="14">
        <v>4</v>
      </c>
      <c r="L17" s="18">
        <v>974.4</v>
      </c>
      <c r="M17" s="14"/>
      <c r="N17" s="18"/>
      <c r="O17" s="14">
        <f t="shared" si="1"/>
        <v>2</v>
      </c>
      <c r="P17" s="18">
        <f t="shared" si="2"/>
        <v>487.2</v>
      </c>
      <c r="Q17" s="14"/>
      <c r="R17" s="18"/>
      <c r="S17" s="14">
        <v>2</v>
      </c>
      <c r="T17" s="18">
        <v>487.2</v>
      </c>
      <c r="U17" s="23"/>
    </row>
    <row r="18" spans="1:21" ht="23.45" customHeight="1" x14ac:dyDescent="0.2">
      <c r="A18" s="4">
        <v>10</v>
      </c>
      <c r="B18" s="9" t="s">
        <v>19</v>
      </c>
      <c r="C18" s="14">
        <v>23</v>
      </c>
      <c r="D18" s="14">
        <v>1</v>
      </c>
      <c r="E18" s="18">
        <v>7244.5</v>
      </c>
      <c r="F18" s="18">
        <v>243.6</v>
      </c>
      <c r="G18" s="18">
        <v>19</v>
      </c>
      <c r="H18" s="18">
        <v>6478.3</v>
      </c>
      <c r="I18" s="18">
        <v>1</v>
      </c>
      <c r="J18" s="18">
        <v>100</v>
      </c>
      <c r="K18" s="14">
        <v>3</v>
      </c>
      <c r="L18" s="18">
        <v>413.6</v>
      </c>
      <c r="M18" s="14">
        <v>1</v>
      </c>
      <c r="N18" s="18">
        <v>100</v>
      </c>
      <c r="O18" s="14">
        <f t="shared" si="1"/>
        <v>2</v>
      </c>
      <c r="P18" s="18">
        <f t="shared" si="2"/>
        <v>757.5</v>
      </c>
      <c r="Q18" s="14"/>
      <c r="R18" s="18"/>
      <c r="S18" s="14">
        <v>2</v>
      </c>
      <c r="T18" s="18">
        <v>757.5</v>
      </c>
      <c r="U18" s="23"/>
    </row>
    <row r="19" spans="1:21" ht="17.45" customHeight="1" x14ac:dyDescent="0.2">
      <c r="A19" s="4">
        <v>11</v>
      </c>
      <c r="B19" s="8" t="s">
        <v>20</v>
      </c>
      <c r="C19" s="14">
        <v>367</v>
      </c>
      <c r="D19" s="14">
        <v>3</v>
      </c>
      <c r="E19" s="18">
        <v>44334.6</v>
      </c>
      <c r="F19" s="18">
        <v>365.6</v>
      </c>
      <c r="G19" s="18">
        <v>341</v>
      </c>
      <c r="H19" s="18">
        <v>42097.33</v>
      </c>
      <c r="I19" s="18">
        <v>1</v>
      </c>
      <c r="J19" s="18">
        <v>121.8</v>
      </c>
      <c r="K19" s="14">
        <v>4</v>
      </c>
      <c r="L19" s="18">
        <v>487.2</v>
      </c>
      <c r="M19" s="14">
        <v>1</v>
      </c>
      <c r="N19" s="18">
        <v>121.8</v>
      </c>
      <c r="O19" s="14">
        <f t="shared" si="1"/>
        <v>8</v>
      </c>
      <c r="P19" s="18">
        <f t="shared" si="2"/>
        <v>974.4</v>
      </c>
      <c r="Q19" s="14"/>
      <c r="R19" s="18"/>
      <c r="S19" s="14">
        <v>8</v>
      </c>
      <c r="T19" s="18">
        <v>974.4</v>
      </c>
      <c r="U19" s="23"/>
    </row>
    <row r="20" spans="1:21" ht="30.2" customHeight="1" x14ac:dyDescent="0.2">
      <c r="A20" s="4">
        <v>12</v>
      </c>
      <c r="B20" s="8" t="s">
        <v>21</v>
      </c>
      <c r="C20" s="14">
        <v>48</v>
      </c>
      <c r="D20" s="14">
        <v>1</v>
      </c>
      <c r="E20" s="18">
        <v>8465.6200000000008</v>
      </c>
      <c r="F20" s="18">
        <v>60.9</v>
      </c>
      <c r="G20" s="18">
        <v>46</v>
      </c>
      <c r="H20" s="18">
        <v>11411.34</v>
      </c>
      <c r="I20" s="18"/>
      <c r="J20" s="18"/>
      <c r="K20" s="14"/>
      <c r="L20" s="18"/>
      <c r="M20" s="14">
        <v>1</v>
      </c>
      <c r="N20" s="18">
        <v>243.6</v>
      </c>
      <c r="O20" s="14">
        <f t="shared" si="1"/>
        <v>2</v>
      </c>
      <c r="P20" s="18">
        <f t="shared" si="2"/>
        <v>182.7</v>
      </c>
      <c r="Q20" s="14"/>
      <c r="R20" s="18"/>
      <c r="S20" s="14">
        <v>2</v>
      </c>
      <c r="T20" s="18">
        <v>182.7</v>
      </c>
      <c r="U20" s="23"/>
    </row>
    <row r="21" spans="1:21" ht="30.2" customHeight="1" x14ac:dyDescent="0.2">
      <c r="A21" s="4">
        <v>13</v>
      </c>
      <c r="B21" s="8" t="s">
        <v>22</v>
      </c>
      <c r="C21" s="14">
        <v>94</v>
      </c>
      <c r="D21" s="14"/>
      <c r="E21" s="18">
        <v>21156.43</v>
      </c>
      <c r="F21" s="18"/>
      <c r="G21" s="18">
        <v>81</v>
      </c>
      <c r="H21" s="18">
        <v>18075.77</v>
      </c>
      <c r="I21" s="18"/>
      <c r="J21" s="18"/>
      <c r="K21" s="14"/>
      <c r="L21" s="18"/>
      <c r="M21" s="14"/>
      <c r="N21" s="18"/>
      <c r="O21" s="14">
        <f t="shared" si="1"/>
        <v>7</v>
      </c>
      <c r="P21" s="18">
        <f t="shared" si="2"/>
        <v>1963.84</v>
      </c>
      <c r="Q21" s="14"/>
      <c r="R21" s="18"/>
      <c r="S21" s="14">
        <v>7</v>
      </c>
      <c r="T21" s="18">
        <v>1963.84</v>
      </c>
      <c r="U21" s="23"/>
    </row>
    <row r="22" spans="1:21" ht="18.95" customHeight="1" x14ac:dyDescent="0.2">
      <c r="A22" s="4">
        <v>14</v>
      </c>
      <c r="B22" s="8" t="s">
        <v>23</v>
      </c>
      <c r="C22" s="14">
        <v>1</v>
      </c>
      <c r="D22" s="14"/>
      <c r="E22" s="18">
        <v>60.9</v>
      </c>
      <c r="F22" s="18"/>
      <c r="G22" s="18">
        <v>1</v>
      </c>
      <c r="H22" s="18">
        <v>60.9</v>
      </c>
      <c r="I22" s="18"/>
      <c r="J22" s="18"/>
      <c r="K22" s="14"/>
      <c r="L22" s="18"/>
      <c r="M22" s="14"/>
      <c r="N22" s="18"/>
      <c r="O22" s="14">
        <f t="shared" si="1"/>
        <v>0</v>
      </c>
      <c r="P22" s="18">
        <f t="shared" si="2"/>
        <v>0</v>
      </c>
      <c r="Q22" s="14"/>
      <c r="R22" s="18"/>
      <c r="S22" s="14"/>
      <c r="T22" s="18"/>
      <c r="U22" s="23"/>
    </row>
    <row r="23" spans="1:21" ht="17.45" customHeight="1" x14ac:dyDescent="0.2">
      <c r="A23" s="4">
        <v>15</v>
      </c>
      <c r="B23" s="8" t="s">
        <v>24</v>
      </c>
      <c r="C23" s="14">
        <v>560</v>
      </c>
      <c r="D23" s="14">
        <v>2</v>
      </c>
      <c r="E23" s="18">
        <v>70400.399999999907</v>
      </c>
      <c r="F23" s="18">
        <v>243.6</v>
      </c>
      <c r="G23" s="18">
        <v>510</v>
      </c>
      <c r="H23" s="18">
        <v>67254.740000000005</v>
      </c>
      <c r="I23" s="18">
        <v>2</v>
      </c>
      <c r="J23" s="18">
        <v>243.55</v>
      </c>
      <c r="K23" s="14">
        <v>11</v>
      </c>
      <c r="L23" s="18">
        <v>1213.58</v>
      </c>
      <c r="M23" s="14"/>
      <c r="N23" s="18"/>
      <c r="O23" s="14">
        <f t="shared" si="1"/>
        <v>29</v>
      </c>
      <c r="P23" s="18">
        <f t="shared" si="2"/>
        <v>3532.2</v>
      </c>
      <c r="Q23" s="14"/>
      <c r="R23" s="18"/>
      <c r="S23" s="14">
        <v>29</v>
      </c>
      <c r="T23" s="18">
        <v>3532.2</v>
      </c>
      <c r="U23" s="23"/>
    </row>
    <row r="24" spans="1:21" ht="25.7" customHeight="1" x14ac:dyDescent="0.2">
      <c r="A24" s="4">
        <v>16</v>
      </c>
      <c r="B24" s="8" t="s">
        <v>25</v>
      </c>
      <c r="C24" s="14">
        <v>8</v>
      </c>
      <c r="D24" s="14"/>
      <c r="E24" s="18">
        <v>852.6</v>
      </c>
      <c r="F24" s="18"/>
      <c r="G24" s="18">
        <v>8</v>
      </c>
      <c r="H24" s="18">
        <v>975.6</v>
      </c>
      <c r="I24" s="18"/>
      <c r="J24" s="18"/>
      <c r="K24" s="14"/>
      <c r="L24" s="18"/>
      <c r="M24" s="14"/>
      <c r="N24" s="18"/>
      <c r="O24" s="14">
        <f t="shared" si="1"/>
        <v>0</v>
      </c>
      <c r="P24" s="18">
        <f t="shared" si="2"/>
        <v>0</v>
      </c>
      <c r="Q24" s="14"/>
      <c r="R24" s="18"/>
      <c r="S24" s="14"/>
      <c r="T24" s="18"/>
      <c r="U24" s="23"/>
    </row>
    <row r="25" spans="1:21" ht="17.45" customHeight="1" x14ac:dyDescent="0.2">
      <c r="A25" s="4">
        <v>17</v>
      </c>
      <c r="B25" s="8" t="s">
        <v>26</v>
      </c>
      <c r="C25" s="14">
        <v>5</v>
      </c>
      <c r="D25" s="14"/>
      <c r="E25" s="18">
        <v>2436</v>
      </c>
      <c r="F25" s="18"/>
      <c r="G25" s="18">
        <v>5</v>
      </c>
      <c r="H25" s="18">
        <v>3045</v>
      </c>
      <c r="I25" s="18"/>
      <c r="J25" s="18"/>
      <c r="K25" s="14">
        <v>1</v>
      </c>
      <c r="L25" s="18">
        <v>609</v>
      </c>
      <c r="M25" s="14"/>
      <c r="N25" s="18"/>
      <c r="O25" s="14">
        <f t="shared" si="1"/>
        <v>0</v>
      </c>
      <c r="P25" s="18">
        <f t="shared" si="2"/>
        <v>0</v>
      </c>
      <c r="Q25" s="14"/>
      <c r="R25" s="18"/>
      <c r="S25" s="14"/>
      <c r="T25" s="18"/>
      <c r="U25" s="23"/>
    </row>
    <row r="26" spans="1:21" ht="26.45" customHeight="1" x14ac:dyDescent="0.2">
      <c r="A26" s="4">
        <v>18</v>
      </c>
      <c r="B26" s="8" t="s">
        <v>27</v>
      </c>
      <c r="C26" s="14">
        <v>12</v>
      </c>
      <c r="D26" s="14"/>
      <c r="E26" s="18">
        <v>2923.2</v>
      </c>
      <c r="F26" s="18"/>
      <c r="G26" s="18">
        <v>12</v>
      </c>
      <c r="H26" s="18">
        <v>3171.6</v>
      </c>
      <c r="I26" s="18"/>
      <c r="J26" s="18"/>
      <c r="K26" s="14"/>
      <c r="L26" s="18"/>
      <c r="M26" s="14">
        <v>1</v>
      </c>
      <c r="N26" s="18">
        <v>243.6</v>
      </c>
      <c r="O26" s="14">
        <f t="shared" si="1"/>
        <v>0</v>
      </c>
      <c r="P26" s="18">
        <f t="shared" si="2"/>
        <v>0</v>
      </c>
      <c r="Q26" s="14"/>
      <c r="R26" s="18"/>
      <c r="S26" s="14"/>
      <c r="T26" s="18"/>
      <c r="U26" s="23"/>
    </row>
    <row r="27" spans="1:21" ht="25.7" customHeight="1" x14ac:dyDescent="0.2">
      <c r="A27" s="4">
        <v>19</v>
      </c>
      <c r="B27" s="8" t="s">
        <v>28</v>
      </c>
      <c r="C27" s="14">
        <v>1</v>
      </c>
      <c r="D27" s="14"/>
      <c r="E27" s="18">
        <v>121.8</v>
      </c>
      <c r="F27" s="18"/>
      <c r="G27" s="18">
        <v>1</v>
      </c>
      <c r="H27" s="18">
        <v>243.6</v>
      </c>
      <c r="I27" s="18"/>
      <c r="J27" s="18"/>
      <c r="K27" s="14"/>
      <c r="L27" s="18"/>
      <c r="M27" s="14"/>
      <c r="N27" s="18"/>
      <c r="O27" s="14">
        <f t="shared" si="1"/>
        <v>0</v>
      </c>
      <c r="P27" s="18">
        <f t="shared" si="2"/>
        <v>0</v>
      </c>
      <c r="Q27" s="14"/>
      <c r="R27" s="18"/>
      <c r="S27" s="14"/>
      <c r="T27" s="18"/>
      <c r="U27" s="23"/>
    </row>
    <row r="28" spans="1:21" ht="14.25" x14ac:dyDescent="0.2">
      <c r="A28" s="4">
        <v>20</v>
      </c>
      <c r="B28" s="7" t="s">
        <v>29</v>
      </c>
      <c r="C28" s="3">
        <f t="shared" ref="C28:T28" si="4">SUM(C29:C43)</f>
        <v>0</v>
      </c>
      <c r="D28" s="3">
        <f t="shared" si="4"/>
        <v>0</v>
      </c>
      <c r="E28" s="24">
        <f t="shared" si="4"/>
        <v>0</v>
      </c>
      <c r="F28" s="24">
        <f t="shared" si="4"/>
        <v>0</v>
      </c>
      <c r="G28" s="24">
        <f t="shared" si="4"/>
        <v>0</v>
      </c>
      <c r="H28" s="24">
        <f t="shared" si="4"/>
        <v>0</v>
      </c>
      <c r="I28" s="3">
        <f t="shared" si="4"/>
        <v>0</v>
      </c>
      <c r="J28" s="24">
        <f t="shared" si="4"/>
        <v>0</v>
      </c>
      <c r="K28" s="3">
        <f t="shared" si="4"/>
        <v>0</v>
      </c>
      <c r="L28" s="24">
        <f t="shared" si="4"/>
        <v>0</v>
      </c>
      <c r="M28" s="3">
        <f t="shared" si="4"/>
        <v>0</v>
      </c>
      <c r="N28" s="24">
        <f t="shared" si="4"/>
        <v>0</v>
      </c>
      <c r="O28" s="3">
        <f t="shared" si="4"/>
        <v>0</v>
      </c>
      <c r="P28" s="24">
        <f t="shared" si="4"/>
        <v>0</v>
      </c>
      <c r="Q28" s="3">
        <f t="shared" si="4"/>
        <v>0</v>
      </c>
      <c r="R28" s="24">
        <f t="shared" si="4"/>
        <v>0</v>
      </c>
      <c r="S28" s="3">
        <f t="shared" si="4"/>
        <v>0</v>
      </c>
      <c r="T28" s="24">
        <f t="shared" si="4"/>
        <v>0</v>
      </c>
      <c r="U28" s="23"/>
    </row>
    <row r="29" spans="1:21" ht="15.95" customHeight="1" x14ac:dyDescent="0.2">
      <c r="A29" s="4">
        <v>21</v>
      </c>
      <c r="B29" s="8" t="s">
        <v>12</v>
      </c>
      <c r="C29" s="14"/>
      <c r="D29" s="14"/>
      <c r="E29" s="18"/>
      <c r="F29" s="18"/>
      <c r="G29" s="18"/>
      <c r="H29" s="18"/>
      <c r="I29" s="14"/>
      <c r="J29" s="18"/>
      <c r="K29" s="14"/>
      <c r="L29" s="18"/>
      <c r="M29" s="14"/>
      <c r="N29" s="18"/>
      <c r="O29" s="14">
        <f t="shared" ref="O29:O43" si="5">SUM(Q29,S29)</f>
        <v>0</v>
      </c>
      <c r="P29" s="18">
        <f t="shared" ref="P29:P43" si="6">SUM(R29,T29)</f>
        <v>0</v>
      </c>
      <c r="Q29" s="14"/>
      <c r="R29" s="18"/>
      <c r="S29" s="14"/>
      <c r="T29" s="18"/>
      <c r="U29" s="23"/>
    </row>
    <row r="30" spans="1:21" ht="12.2" customHeight="1" x14ac:dyDescent="0.2">
      <c r="A30" s="4">
        <v>22</v>
      </c>
      <c r="B30" s="8" t="s">
        <v>13</v>
      </c>
      <c r="C30" s="14"/>
      <c r="D30" s="14"/>
      <c r="E30" s="18"/>
      <c r="F30" s="18"/>
      <c r="G30" s="18"/>
      <c r="H30" s="18"/>
      <c r="I30" s="14"/>
      <c r="J30" s="18"/>
      <c r="K30" s="14"/>
      <c r="L30" s="18"/>
      <c r="M30" s="14"/>
      <c r="N30" s="18"/>
      <c r="O30" s="14">
        <f t="shared" si="5"/>
        <v>0</v>
      </c>
      <c r="P30" s="18">
        <f t="shared" si="6"/>
        <v>0</v>
      </c>
      <c r="Q30" s="14"/>
      <c r="R30" s="18"/>
      <c r="S30" s="14"/>
      <c r="T30" s="18"/>
      <c r="U30" s="23"/>
    </row>
    <row r="31" spans="1:21" ht="12.2" customHeight="1" x14ac:dyDescent="0.2">
      <c r="A31" s="4">
        <v>23</v>
      </c>
      <c r="B31" s="8" t="s">
        <v>30</v>
      </c>
      <c r="C31" s="14"/>
      <c r="D31" s="14"/>
      <c r="E31" s="18"/>
      <c r="F31" s="18"/>
      <c r="G31" s="18"/>
      <c r="H31" s="18"/>
      <c r="I31" s="14"/>
      <c r="J31" s="18"/>
      <c r="K31" s="14"/>
      <c r="L31" s="18"/>
      <c r="M31" s="14"/>
      <c r="N31" s="18"/>
      <c r="O31" s="14">
        <f t="shared" si="5"/>
        <v>0</v>
      </c>
      <c r="P31" s="18">
        <f t="shared" si="6"/>
        <v>0</v>
      </c>
      <c r="Q31" s="14"/>
      <c r="R31" s="18"/>
      <c r="S31" s="14"/>
      <c r="T31" s="18"/>
      <c r="U31" s="23"/>
    </row>
    <row r="32" spans="1:21" ht="12.2" customHeight="1" x14ac:dyDescent="0.2">
      <c r="A32" s="4">
        <v>24</v>
      </c>
      <c r="B32" s="8" t="s">
        <v>31</v>
      </c>
      <c r="C32" s="14"/>
      <c r="D32" s="14"/>
      <c r="E32" s="18"/>
      <c r="F32" s="18"/>
      <c r="G32" s="18"/>
      <c r="H32" s="18"/>
      <c r="I32" s="14"/>
      <c r="J32" s="18"/>
      <c r="K32" s="14"/>
      <c r="L32" s="18"/>
      <c r="M32" s="14"/>
      <c r="N32" s="18"/>
      <c r="O32" s="14">
        <f t="shared" si="5"/>
        <v>0</v>
      </c>
      <c r="P32" s="18">
        <f t="shared" si="6"/>
        <v>0</v>
      </c>
      <c r="Q32" s="14"/>
      <c r="R32" s="18"/>
      <c r="S32" s="14"/>
      <c r="T32" s="18"/>
      <c r="U32" s="23"/>
    </row>
    <row r="33" spans="1:21" ht="12.2" customHeight="1" x14ac:dyDescent="0.2">
      <c r="A33" s="4">
        <v>25</v>
      </c>
      <c r="B33" s="8" t="s">
        <v>22</v>
      </c>
      <c r="C33" s="14"/>
      <c r="D33" s="14"/>
      <c r="E33" s="18"/>
      <c r="F33" s="18"/>
      <c r="G33" s="18"/>
      <c r="H33" s="18"/>
      <c r="I33" s="14"/>
      <c r="J33" s="18"/>
      <c r="K33" s="14"/>
      <c r="L33" s="18"/>
      <c r="M33" s="14"/>
      <c r="N33" s="18"/>
      <c r="O33" s="14">
        <f t="shared" si="5"/>
        <v>0</v>
      </c>
      <c r="P33" s="18">
        <f t="shared" si="6"/>
        <v>0</v>
      </c>
      <c r="Q33" s="14"/>
      <c r="R33" s="18"/>
      <c r="S33" s="14"/>
      <c r="T33" s="18"/>
      <c r="U33" s="23"/>
    </row>
    <row r="34" spans="1:21" ht="12.2" customHeight="1" x14ac:dyDescent="0.2">
      <c r="A34" s="4">
        <v>26</v>
      </c>
      <c r="B34" s="8" t="s">
        <v>32</v>
      </c>
      <c r="C34" s="14"/>
      <c r="D34" s="14"/>
      <c r="E34" s="18"/>
      <c r="F34" s="18"/>
      <c r="G34" s="18"/>
      <c r="H34" s="18"/>
      <c r="I34" s="14"/>
      <c r="J34" s="18"/>
      <c r="K34" s="14"/>
      <c r="L34" s="18"/>
      <c r="M34" s="14"/>
      <c r="N34" s="18"/>
      <c r="O34" s="14">
        <f t="shared" si="5"/>
        <v>0</v>
      </c>
      <c r="P34" s="18">
        <f t="shared" si="6"/>
        <v>0</v>
      </c>
      <c r="Q34" s="14"/>
      <c r="R34" s="18"/>
      <c r="S34" s="14"/>
      <c r="T34" s="18"/>
      <c r="U34" s="23"/>
    </row>
    <row r="35" spans="1:21" ht="12.2" customHeight="1" x14ac:dyDescent="0.2">
      <c r="A35" s="4">
        <v>27</v>
      </c>
      <c r="B35" s="8" t="s">
        <v>26</v>
      </c>
      <c r="C35" s="14"/>
      <c r="D35" s="14"/>
      <c r="E35" s="18"/>
      <c r="F35" s="18"/>
      <c r="G35" s="18"/>
      <c r="H35" s="18"/>
      <c r="I35" s="14"/>
      <c r="J35" s="18"/>
      <c r="K35" s="14"/>
      <c r="L35" s="18"/>
      <c r="M35" s="14"/>
      <c r="N35" s="18"/>
      <c r="O35" s="14">
        <f t="shared" si="5"/>
        <v>0</v>
      </c>
      <c r="P35" s="18">
        <f t="shared" si="6"/>
        <v>0</v>
      </c>
      <c r="Q35" s="14"/>
      <c r="R35" s="18"/>
      <c r="S35" s="14"/>
      <c r="T35" s="18"/>
      <c r="U35" s="23"/>
    </row>
    <row r="36" spans="1:21" ht="24.2" customHeight="1" x14ac:dyDescent="0.2">
      <c r="A36" s="4">
        <v>28</v>
      </c>
      <c r="B36" s="8" t="s">
        <v>33</v>
      </c>
      <c r="C36" s="14"/>
      <c r="D36" s="14"/>
      <c r="E36" s="18"/>
      <c r="F36" s="18"/>
      <c r="G36" s="18"/>
      <c r="H36" s="18"/>
      <c r="I36" s="14"/>
      <c r="J36" s="18"/>
      <c r="K36" s="14"/>
      <c r="L36" s="18"/>
      <c r="M36" s="14"/>
      <c r="N36" s="18"/>
      <c r="O36" s="14">
        <f t="shared" si="5"/>
        <v>0</v>
      </c>
      <c r="P36" s="18">
        <f t="shared" si="6"/>
        <v>0</v>
      </c>
      <c r="Q36" s="14"/>
      <c r="R36" s="18"/>
      <c r="S36" s="14"/>
      <c r="T36" s="18"/>
      <c r="U36" s="23"/>
    </row>
    <row r="37" spans="1:21" ht="12.2" customHeight="1" x14ac:dyDescent="0.2">
      <c r="A37" s="4">
        <v>29</v>
      </c>
      <c r="B37" s="8" t="s">
        <v>28</v>
      </c>
      <c r="C37" s="14"/>
      <c r="D37" s="14"/>
      <c r="E37" s="18"/>
      <c r="F37" s="18"/>
      <c r="G37" s="18"/>
      <c r="H37" s="18"/>
      <c r="I37" s="14"/>
      <c r="J37" s="18"/>
      <c r="K37" s="14"/>
      <c r="L37" s="18"/>
      <c r="M37" s="14"/>
      <c r="N37" s="18"/>
      <c r="O37" s="14">
        <f t="shared" si="5"/>
        <v>0</v>
      </c>
      <c r="P37" s="18">
        <f t="shared" si="6"/>
        <v>0</v>
      </c>
      <c r="Q37" s="14"/>
      <c r="R37" s="18"/>
      <c r="S37" s="14"/>
      <c r="T37" s="18"/>
      <c r="U37" s="23"/>
    </row>
    <row r="38" spans="1:21" ht="24.2" customHeight="1" x14ac:dyDescent="0.2">
      <c r="A38" s="4">
        <v>30</v>
      </c>
      <c r="B38" s="8" t="s">
        <v>34</v>
      </c>
      <c r="C38" s="14"/>
      <c r="D38" s="14"/>
      <c r="E38" s="18"/>
      <c r="F38" s="18"/>
      <c r="G38" s="18"/>
      <c r="H38" s="18"/>
      <c r="I38" s="14"/>
      <c r="J38" s="18"/>
      <c r="K38" s="14"/>
      <c r="L38" s="18"/>
      <c r="M38" s="14"/>
      <c r="N38" s="18"/>
      <c r="O38" s="14">
        <f t="shared" si="5"/>
        <v>0</v>
      </c>
      <c r="P38" s="18">
        <f t="shared" si="6"/>
        <v>0</v>
      </c>
      <c r="Q38" s="14"/>
      <c r="R38" s="18"/>
      <c r="S38" s="14"/>
      <c r="T38" s="18"/>
      <c r="U38" s="23"/>
    </row>
    <row r="39" spans="1:21" ht="12.2" customHeight="1" x14ac:dyDescent="0.2">
      <c r="A39" s="4">
        <v>31</v>
      </c>
      <c r="B39" s="8" t="s">
        <v>35</v>
      </c>
      <c r="C39" s="14"/>
      <c r="D39" s="14"/>
      <c r="E39" s="18"/>
      <c r="F39" s="18"/>
      <c r="G39" s="18"/>
      <c r="H39" s="18"/>
      <c r="I39" s="14"/>
      <c r="J39" s="18"/>
      <c r="K39" s="14"/>
      <c r="L39" s="18"/>
      <c r="M39" s="14"/>
      <c r="N39" s="18"/>
      <c r="O39" s="14">
        <f t="shared" si="5"/>
        <v>0</v>
      </c>
      <c r="P39" s="18">
        <f t="shared" si="6"/>
        <v>0</v>
      </c>
      <c r="Q39" s="14"/>
      <c r="R39" s="18"/>
      <c r="S39" s="14"/>
      <c r="T39" s="18"/>
      <c r="U39" s="23"/>
    </row>
    <row r="40" spans="1:21" ht="36.200000000000003" customHeight="1" x14ac:dyDescent="0.2">
      <c r="A40" s="4">
        <v>32</v>
      </c>
      <c r="B40" s="8" t="s">
        <v>36</v>
      </c>
      <c r="C40" s="14"/>
      <c r="D40" s="14"/>
      <c r="E40" s="18"/>
      <c r="F40" s="18"/>
      <c r="G40" s="18"/>
      <c r="H40" s="18"/>
      <c r="I40" s="14"/>
      <c r="J40" s="18"/>
      <c r="K40" s="14"/>
      <c r="L40" s="18"/>
      <c r="M40" s="14"/>
      <c r="N40" s="18"/>
      <c r="O40" s="14">
        <f t="shared" si="5"/>
        <v>0</v>
      </c>
      <c r="P40" s="18">
        <f t="shared" si="6"/>
        <v>0</v>
      </c>
      <c r="Q40" s="14"/>
      <c r="R40" s="18"/>
      <c r="S40" s="14"/>
      <c r="T40" s="18"/>
      <c r="U40" s="23"/>
    </row>
    <row r="41" spans="1:21" ht="24.2" customHeight="1" x14ac:dyDescent="0.2">
      <c r="A41" s="4">
        <v>33</v>
      </c>
      <c r="B41" s="8" t="s">
        <v>37</v>
      </c>
      <c r="C41" s="14"/>
      <c r="D41" s="14"/>
      <c r="E41" s="18"/>
      <c r="F41" s="18"/>
      <c r="G41" s="18"/>
      <c r="H41" s="18"/>
      <c r="I41" s="14"/>
      <c r="J41" s="18"/>
      <c r="K41" s="14"/>
      <c r="L41" s="18"/>
      <c r="M41" s="14"/>
      <c r="N41" s="18"/>
      <c r="O41" s="14">
        <f t="shared" si="5"/>
        <v>0</v>
      </c>
      <c r="P41" s="18">
        <f t="shared" si="6"/>
        <v>0</v>
      </c>
      <c r="Q41" s="14"/>
      <c r="R41" s="18"/>
      <c r="S41" s="14"/>
      <c r="T41" s="18"/>
      <c r="U41" s="23"/>
    </row>
    <row r="42" spans="1:21" ht="24.2" customHeight="1" x14ac:dyDescent="0.2">
      <c r="A42" s="4">
        <v>34</v>
      </c>
      <c r="B42" s="8" t="s">
        <v>38</v>
      </c>
      <c r="C42" s="14"/>
      <c r="D42" s="14"/>
      <c r="E42" s="18"/>
      <c r="F42" s="18"/>
      <c r="G42" s="18"/>
      <c r="H42" s="18"/>
      <c r="I42" s="14"/>
      <c r="J42" s="18"/>
      <c r="K42" s="14"/>
      <c r="L42" s="18"/>
      <c r="M42" s="14"/>
      <c r="N42" s="18"/>
      <c r="O42" s="14">
        <f t="shared" si="5"/>
        <v>0</v>
      </c>
      <c r="P42" s="18">
        <f t="shared" si="6"/>
        <v>0</v>
      </c>
      <c r="Q42" s="14"/>
      <c r="R42" s="18"/>
      <c r="S42" s="14"/>
      <c r="T42" s="18"/>
      <c r="U42" s="23"/>
    </row>
    <row r="43" spans="1:21" x14ac:dyDescent="0.2">
      <c r="A43" s="4">
        <v>35</v>
      </c>
      <c r="B43" s="8" t="s">
        <v>39</v>
      </c>
      <c r="C43" s="14"/>
      <c r="D43" s="14"/>
      <c r="E43" s="18"/>
      <c r="F43" s="18"/>
      <c r="G43" s="18"/>
      <c r="H43" s="18"/>
      <c r="I43" s="14"/>
      <c r="J43" s="18"/>
      <c r="K43" s="14"/>
      <c r="L43" s="18"/>
      <c r="M43" s="14"/>
      <c r="N43" s="18"/>
      <c r="O43" s="14">
        <f t="shared" si="5"/>
        <v>0</v>
      </c>
      <c r="P43" s="18">
        <f t="shared" si="6"/>
        <v>0</v>
      </c>
      <c r="Q43" s="14"/>
      <c r="R43" s="18"/>
      <c r="S43" s="14"/>
      <c r="T43" s="18"/>
      <c r="U43" s="23"/>
    </row>
    <row r="44" spans="1:21" ht="31.7" customHeight="1" x14ac:dyDescent="0.2">
      <c r="A44" s="4">
        <v>36</v>
      </c>
      <c r="B44" s="7" t="s">
        <v>40</v>
      </c>
      <c r="C44" s="3">
        <f t="shared" ref="C44:T44" si="7">SUM(C45:C51)</f>
        <v>2095</v>
      </c>
      <c r="D44" s="3">
        <f t="shared" si="7"/>
        <v>4</v>
      </c>
      <c r="E44" s="24">
        <f t="shared" si="7"/>
        <v>155447.93</v>
      </c>
      <c r="F44" s="24">
        <f t="shared" si="7"/>
        <v>255.7</v>
      </c>
      <c r="G44" s="24">
        <f t="shared" si="7"/>
        <v>1110</v>
      </c>
      <c r="H44" s="24">
        <f t="shared" si="7"/>
        <v>81279.080000000104</v>
      </c>
      <c r="I44" s="3">
        <f t="shared" si="7"/>
        <v>6</v>
      </c>
      <c r="J44" s="24">
        <f t="shared" si="7"/>
        <v>538.5</v>
      </c>
      <c r="K44" s="3">
        <f t="shared" si="7"/>
        <v>21</v>
      </c>
      <c r="L44" s="24">
        <f t="shared" si="7"/>
        <v>2141.3599999999997</v>
      </c>
      <c r="M44" s="3">
        <f t="shared" si="7"/>
        <v>181</v>
      </c>
      <c r="N44" s="24">
        <f t="shared" si="7"/>
        <v>11248.82</v>
      </c>
      <c r="O44" s="3">
        <f t="shared" si="7"/>
        <v>911</v>
      </c>
      <c r="P44" s="24">
        <f t="shared" si="7"/>
        <v>77597.55</v>
      </c>
      <c r="Q44" s="3">
        <f t="shared" si="7"/>
        <v>7</v>
      </c>
      <c r="R44" s="24">
        <f t="shared" si="7"/>
        <v>511.56</v>
      </c>
      <c r="S44" s="3">
        <f t="shared" si="7"/>
        <v>904</v>
      </c>
      <c r="T44" s="24">
        <f t="shared" si="7"/>
        <v>77085.989999999991</v>
      </c>
      <c r="U44" s="23"/>
    </row>
    <row r="45" spans="1:21" x14ac:dyDescent="0.2">
      <c r="A45" s="4">
        <v>37</v>
      </c>
      <c r="B45" s="8" t="s">
        <v>41</v>
      </c>
      <c r="C45" s="14">
        <v>216</v>
      </c>
      <c r="D45" s="14">
        <v>1</v>
      </c>
      <c r="E45" s="18">
        <v>30375.93</v>
      </c>
      <c r="F45" s="18"/>
      <c r="G45" s="18">
        <v>42</v>
      </c>
      <c r="H45" s="18">
        <v>5090.24</v>
      </c>
      <c r="I45" s="18">
        <v>1</v>
      </c>
      <c r="J45" s="18">
        <v>39</v>
      </c>
      <c r="K45" s="14">
        <v>2</v>
      </c>
      <c r="L45" s="18">
        <v>189</v>
      </c>
      <c r="M45" s="14">
        <v>1</v>
      </c>
      <c r="N45" s="18">
        <v>243.6</v>
      </c>
      <c r="O45" s="14">
        <f t="shared" ref="O45:P51" si="8">SUM(Q45,S45)</f>
        <v>170</v>
      </c>
      <c r="P45" s="18">
        <f t="shared" si="8"/>
        <v>24237.210000000003</v>
      </c>
      <c r="Q45" s="14">
        <v>1</v>
      </c>
      <c r="R45" s="18">
        <v>73.08</v>
      </c>
      <c r="S45" s="14">
        <v>169</v>
      </c>
      <c r="T45" s="18">
        <v>24164.13</v>
      </c>
      <c r="U45" s="23"/>
    </row>
    <row r="46" spans="1:21" ht="15.2" customHeight="1" x14ac:dyDescent="0.2">
      <c r="A46" s="4">
        <v>38</v>
      </c>
      <c r="B46" s="8" t="s">
        <v>42</v>
      </c>
      <c r="C46" s="14">
        <v>1856</v>
      </c>
      <c r="D46" s="14">
        <v>3</v>
      </c>
      <c r="E46" s="18">
        <v>123025.76</v>
      </c>
      <c r="F46" s="18">
        <v>219.16</v>
      </c>
      <c r="G46" s="18">
        <v>1053</v>
      </c>
      <c r="H46" s="18">
        <v>72883.340000000098</v>
      </c>
      <c r="I46" s="18">
        <v>5</v>
      </c>
      <c r="J46" s="18">
        <v>499.5</v>
      </c>
      <c r="K46" s="14">
        <v>19</v>
      </c>
      <c r="L46" s="18">
        <v>1952.36</v>
      </c>
      <c r="M46" s="14">
        <v>180</v>
      </c>
      <c r="N46" s="18">
        <v>11005.22</v>
      </c>
      <c r="O46" s="14">
        <f t="shared" si="8"/>
        <v>734</v>
      </c>
      <c r="P46" s="18">
        <f t="shared" si="8"/>
        <v>52763.520000000004</v>
      </c>
      <c r="Q46" s="14">
        <v>6</v>
      </c>
      <c r="R46" s="18">
        <v>438.48</v>
      </c>
      <c r="S46" s="14">
        <v>728</v>
      </c>
      <c r="T46" s="18">
        <v>52325.04</v>
      </c>
      <c r="U46" s="23"/>
    </row>
    <row r="47" spans="1:21" ht="29.45" customHeight="1" x14ac:dyDescent="0.2">
      <c r="A47" s="4">
        <v>39</v>
      </c>
      <c r="B47" s="8" t="s">
        <v>21</v>
      </c>
      <c r="C47" s="14">
        <v>6</v>
      </c>
      <c r="D47" s="14"/>
      <c r="E47" s="18">
        <v>109.62</v>
      </c>
      <c r="F47" s="18">
        <v>36.54</v>
      </c>
      <c r="G47" s="18">
        <v>6</v>
      </c>
      <c r="H47" s="18">
        <v>2172.4</v>
      </c>
      <c r="I47" s="18"/>
      <c r="J47" s="18"/>
      <c r="K47" s="14"/>
      <c r="L47" s="18"/>
      <c r="M47" s="14"/>
      <c r="N47" s="18"/>
      <c r="O47" s="14">
        <f t="shared" si="8"/>
        <v>0</v>
      </c>
      <c r="P47" s="18">
        <f t="shared" si="8"/>
        <v>0</v>
      </c>
      <c r="Q47" s="14"/>
      <c r="R47" s="18"/>
      <c r="S47" s="14"/>
      <c r="T47" s="18"/>
      <c r="U47" s="23"/>
    </row>
    <row r="48" spans="1:21" ht="30.2" customHeight="1" x14ac:dyDescent="0.2">
      <c r="A48" s="4">
        <v>40</v>
      </c>
      <c r="B48" s="8" t="s">
        <v>22</v>
      </c>
      <c r="C48" s="14">
        <v>3</v>
      </c>
      <c r="D48" s="14"/>
      <c r="E48" s="18">
        <v>109.62</v>
      </c>
      <c r="F48" s="18"/>
      <c r="G48" s="18"/>
      <c r="H48" s="18"/>
      <c r="I48" s="18"/>
      <c r="J48" s="18"/>
      <c r="K48" s="14"/>
      <c r="L48" s="18"/>
      <c r="M48" s="14"/>
      <c r="N48" s="18"/>
      <c r="O48" s="14">
        <f t="shared" si="8"/>
        <v>3</v>
      </c>
      <c r="P48" s="18">
        <f t="shared" si="8"/>
        <v>109.62</v>
      </c>
      <c r="Q48" s="14"/>
      <c r="R48" s="18"/>
      <c r="S48" s="14">
        <v>3</v>
      </c>
      <c r="T48" s="18">
        <v>109.62</v>
      </c>
      <c r="U48" s="23"/>
    </row>
    <row r="49" spans="1:21" ht="30.2" customHeight="1" x14ac:dyDescent="0.2">
      <c r="A49" s="4">
        <v>41</v>
      </c>
      <c r="B49" s="8" t="s">
        <v>43</v>
      </c>
      <c r="C49" s="14"/>
      <c r="D49" s="14"/>
      <c r="E49" s="18"/>
      <c r="F49" s="18"/>
      <c r="G49" s="18"/>
      <c r="H49" s="18"/>
      <c r="I49" s="18"/>
      <c r="J49" s="18"/>
      <c r="K49" s="14"/>
      <c r="L49" s="18"/>
      <c r="M49" s="14"/>
      <c r="N49" s="18"/>
      <c r="O49" s="14">
        <f t="shared" si="8"/>
        <v>0</v>
      </c>
      <c r="P49" s="18">
        <f t="shared" si="8"/>
        <v>0</v>
      </c>
      <c r="Q49" s="14"/>
      <c r="R49" s="18"/>
      <c r="S49" s="14"/>
      <c r="T49" s="18"/>
      <c r="U49" s="23"/>
    </row>
    <row r="50" spans="1:21" ht="16.7" customHeight="1" x14ac:dyDescent="0.2">
      <c r="A50" s="4">
        <v>42</v>
      </c>
      <c r="B50" s="8" t="s">
        <v>24</v>
      </c>
      <c r="C50" s="14">
        <v>14</v>
      </c>
      <c r="D50" s="14"/>
      <c r="E50" s="18">
        <v>1827</v>
      </c>
      <c r="F50" s="18"/>
      <c r="G50" s="18">
        <v>9</v>
      </c>
      <c r="H50" s="18">
        <v>1133.0999999999999</v>
      </c>
      <c r="I50" s="18"/>
      <c r="J50" s="18"/>
      <c r="K50" s="14"/>
      <c r="L50" s="18"/>
      <c r="M50" s="14"/>
      <c r="N50" s="18"/>
      <c r="O50" s="14">
        <f t="shared" si="8"/>
        <v>4</v>
      </c>
      <c r="P50" s="18">
        <f t="shared" si="8"/>
        <v>487.2</v>
      </c>
      <c r="Q50" s="14"/>
      <c r="R50" s="18"/>
      <c r="S50" s="14">
        <v>4</v>
      </c>
      <c r="T50" s="18">
        <v>487.2</v>
      </c>
      <c r="U50" s="23"/>
    </row>
    <row r="51" spans="1:21" ht="24.95" customHeight="1" x14ac:dyDescent="0.2">
      <c r="A51" s="4">
        <v>43</v>
      </c>
      <c r="B51" s="8" t="s">
        <v>28</v>
      </c>
      <c r="C51" s="14"/>
      <c r="D51" s="14"/>
      <c r="E51" s="18"/>
      <c r="F51" s="18"/>
      <c r="G51" s="18"/>
      <c r="H51" s="18"/>
      <c r="I51" s="18"/>
      <c r="J51" s="18"/>
      <c r="K51" s="14"/>
      <c r="L51" s="18"/>
      <c r="M51" s="14"/>
      <c r="N51" s="18"/>
      <c r="O51" s="14">
        <f t="shared" si="8"/>
        <v>0</v>
      </c>
      <c r="P51" s="18">
        <f t="shared" si="8"/>
        <v>0</v>
      </c>
      <c r="Q51" s="14"/>
      <c r="R51" s="18"/>
      <c r="S51" s="14"/>
      <c r="T51" s="18"/>
      <c r="U51" s="23"/>
    </row>
    <row r="52" spans="1:21" ht="31.7" customHeight="1" x14ac:dyDescent="0.2">
      <c r="A52" s="4">
        <v>44</v>
      </c>
      <c r="B52" s="7" t="s">
        <v>44</v>
      </c>
      <c r="C52" s="3">
        <f t="shared" ref="C52:T52" si="9">SUM(C53:C57)</f>
        <v>1443</v>
      </c>
      <c r="D52" s="3">
        <f t="shared" si="9"/>
        <v>0</v>
      </c>
      <c r="E52" s="24">
        <f t="shared" si="9"/>
        <v>6052</v>
      </c>
      <c r="F52" s="24">
        <f t="shared" si="9"/>
        <v>0</v>
      </c>
      <c r="G52" s="24">
        <f t="shared" si="9"/>
        <v>1436</v>
      </c>
      <c r="H52" s="24">
        <f t="shared" si="9"/>
        <v>9773.9000000000015</v>
      </c>
      <c r="I52" s="3">
        <f t="shared" si="9"/>
        <v>0</v>
      </c>
      <c r="J52" s="24">
        <f t="shared" si="9"/>
        <v>0</v>
      </c>
      <c r="K52" s="3">
        <f t="shared" si="9"/>
        <v>0</v>
      </c>
      <c r="L52" s="24">
        <f t="shared" si="9"/>
        <v>0</v>
      </c>
      <c r="M52" s="3">
        <f t="shared" si="9"/>
        <v>4</v>
      </c>
      <c r="N52" s="24">
        <f t="shared" si="9"/>
        <v>12</v>
      </c>
      <c r="O52" s="3">
        <f t="shared" si="9"/>
        <v>4</v>
      </c>
      <c r="P52" s="24">
        <f t="shared" si="9"/>
        <v>0</v>
      </c>
      <c r="Q52" s="3">
        <f t="shared" si="9"/>
        <v>0</v>
      </c>
      <c r="R52" s="24">
        <f t="shared" si="9"/>
        <v>0</v>
      </c>
      <c r="S52" s="3">
        <f t="shared" si="9"/>
        <v>4</v>
      </c>
      <c r="T52" s="24">
        <f t="shared" si="9"/>
        <v>0</v>
      </c>
      <c r="U52" s="23"/>
    </row>
    <row r="53" spans="1:21" x14ac:dyDescent="0.2">
      <c r="A53" s="4">
        <v>45</v>
      </c>
      <c r="B53" s="8" t="s">
        <v>45</v>
      </c>
      <c r="C53" s="14">
        <v>984</v>
      </c>
      <c r="D53" s="14">
        <v>0</v>
      </c>
      <c r="E53" s="18">
        <v>4189</v>
      </c>
      <c r="F53" s="18">
        <v>0</v>
      </c>
      <c r="G53" s="18">
        <v>983</v>
      </c>
      <c r="H53" s="18">
        <v>5002.3</v>
      </c>
      <c r="I53" s="18"/>
      <c r="J53" s="18"/>
      <c r="K53" s="14"/>
      <c r="L53" s="18"/>
      <c r="M53" s="14">
        <v>1</v>
      </c>
      <c r="N53" s="18">
        <v>3</v>
      </c>
      <c r="O53" s="14">
        <f t="shared" ref="O53:P58" si="10">SUM(Q53,S53)</f>
        <v>1</v>
      </c>
      <c r="P53" s="18">
        <f t="shared" si="10"/>
        <v>0</v>
      </c>
      <c r="Q53" s="14"/>
      <c r="R53" s="18"/>
      <c r="S53" s="14">
        <v>1</v>
      </c>
      <c r="T53" s="18"/>
      <c r="U53" s="23"/>
    </row>
    <row r="54" spans="1:21" ht="22.7" customHeight="1" x14ac:dyDescent="0.2">
      <c r="A54" s="4">
        <v>46</v>
      </c>
      <c r="B54" s="8" t="s">
        <v>46</v>
      </c>
      <c r="C54" s="14">
        <v>296</v>
      </c>
      <c r="D54" s="14">
        <v>0</v>
      </c>
      <c r="E54" s="18">
        <v>126</v>
      </c>
      <c r="F54" s="18">
        <v>0</v>
      </c>
      <c r="G54" s="18">
        <v>291</v>
      </c>
      <c r="H54" s="18">
        <v>1357.8</v>
      </c>
      <c r="I54" s="18"/>
      <c r="J54" s="18"/>
      <c r="K54" s="14"/>
      <c r="L54" s="18"/>
      <c r="M54" s="14">
        <v>3</v>
      </c>
      <c r="N54" s="18">
        <v>9</v>
      </c>
      <c r="O54" s="14">
        <f t="shared" si="10"/>
        <v>2</v>
      </c>
      <c r="P54" s="18">
        <f t="shared" si="10"/>
        <v>0</v>
      </c>
      <c r="Q54" s="14"/>
      <c r="R54" s="18"/>
      <c r="S54" s="14">
        <v>2</v>
      </c>
      <c r="T54" s="18"/>
      <c r="U54" s="23"/>
    </row>
    <row r="55" spans="1:21" ht="24.95" customHeight="1" x14ac:dyDescent="0.2">
      <c r="A55" s="4">
        <v>47</v>
      </c>
      <c r="B55" s="8" t="s">
        <v>47</v>
      </c>
      <c r="C55" s="14">
        <v>21</v>
      </c>
      <c r="D55" s="14">
        <v>0</v>
      </c>
      <c r="E55" s="18">
        <v>155</v>
      </c>
      <c r="F55" s="18">
        <v>0</v>
      </c>
      <c r="G55" s="18">
        <v>21</v>
      </c>
      <c r="H55" s="18">
        <v>856.8</v>
      </c>
      <c r="I55" s="18"/>
      <c r="J55" s="18"/>
      <c r="K55" s="14"/>
      <c r="L55" s="18"/>
      <c r="M55" s="14"/>
      <c r="N55" s="18"/>
      <c r="O55" s="14">
        <f t="shared" si="10"/>
        <v>0</v>
      </c>
      <c r="P55" s="18">
        <f t="shared" si="10"/>
        <v>0</v>
      </c>
      <c r="Q55" s="14"/>
      <c r="R55" s="18"/>
      <c r="S55" s="14"/>
      <c r="T55" s="18"/>
      <c r="U55" s="23"/>
    </row>
    <row r="56" spans="1:21" ht="24.2" customHeight="1" x14ac:dyDescent="0.2">
      <c r="A56" s="4">
        <v>48</v>
      </c>
      <c r="B56" s="8" t="s">
        <v>48</v>
      </c>
      <c r="C56" s="14">
        <v>136</v>
      </c>
      <c r="D56" s="14">
        <v>0</v>
      </c>
      <c r="E56" s="18">
        <v>1515</v>
      </c>
      <c r="F56" s="18">
        <v>0</v>
      </c>
      <c r="G56" s="18">
        <v>135</v>
      </c>
      <c r="H56" s="18">
        <v>2490</v>
      </c>
      <c r="I56" s="18"/>
      <c r="J56" s="18"/>
      <c r="K56" s="14"/>
      <c r="L56" s="18"/>
      <c r="M56" s="14"/>
      <c r="N56" s="18"/>
      <c r="O56" s="14">
        <f t="shared" si="10"/>
        <v>1</v>
      </c>
      <c r="P56" s="18">
        <f t="shared" si="10"/>
        <v>0</v>
      </c>
      <c r="Q56" s="14"/>
      <c r="R56" s="18"/>
      <c r="S56" s="14">
        <v>1</v>
      </c>
      <c r="T56" s="18"/>
      <c r="U56" s="23"/>
    </row>
    <row r="57" spans="1:21" ht="50.65" customHeight="1" x14ac:dyDescent="0.2">
      <c r="A57" s="4">
        <v>49</v>
      </c>
      <c r="B57" s="8" t="s">
        <v>49</v>
      </c>
      <c r="C57" s="14">
        <v>6</v>
      </c>
      <c r="D57" s="14">
        <v>0</v>
      </c>
      <c r="E57" s="18">
        <v>67</v>
      </c>
      <c r="F57" s="18">
        <v>0</v>
      </c>
      <c r="G57" s="18">
        <v>6</v>
      </c>
      <c r="H57" s="18">
        <v>67</v>
      </c>
      <c r="I57" s="18"/>
      <c r="J57" s="18"/>
      <c r="K57" s="14"/>
      <c r="L57" s="18"/>
      <c r="M57" s="14"/>
      <c r="N57" s="18"/>
      <c r="O57" s="14">
        <f t="shared" si="10"/>
        <v>0</v>
      </c>
      <c r="P57" s="18">
        <f t="shared" si="10"/>
        <v>0</v>
      </c>
      <c r="Q57" s="14"/>
      <c r="R57" s="18"/>
      <c r="S57" s="14"/>
      <c r="T57" s="18"/>
      <c r="U57" s="23"/>
    </row>
    <row r="58" spans="1:21" ht="43.7" customHeight="1" x14ac:dyDescent="0.2">
      <c r="A58" s="4">
        <v>50</v>
      </c>
      <c r="B58" s="10" t="s">
        <v>50</v>
      </c>
      <c r="C58" s="14">
        <v>15718</v>
      </c>
      <c r="D58" s="14">
        <v>0</v>
      </c>
      <c r="E58" s="18">
        <v>536649.140000007</v>
      </c>
      <c r="F58" s="18">
        <v>0</v>
      </c>
      <c r="G58" s="18">
        <v>9713</v>
      </c>
      <c r="H58" s="18">
        <v>380626.75000000303</v>
      </c>
      <c r="I58" s="18">
        <v>1</v>
      </c>
      <c r="J58" s="18">
        <v>36.54</v>
      </c>
      <c r="K58" s="14">
        <v>3</v>
      </c>
      <c r="L58" s="18">
        <v>4046</v>
      </c>
      <c r="M58" s="14">
        <v>15716</v>
      </c>
      <c r="N58" s="18">
        <v>555816.52000000596</v>
      </c>
      <c r="O58" s="14">
        <f t="shared" si="10"/>
        <v>2</v>
      </c>
      <c r="P58" s="18">
        <f t="shared" si="10"/>
        <v>73.08</v>
      </c>
      <c r="Q58" s="14">
        <v>1</v>
      </c>
      <c r="R58" s="18">
        <v>36.54</v>
      </c>
      <c r="S58" s="14">
        <v>1</v>
      </c>
      <c r="T58" s="18">
        <v>36.54</v>
      </c>
      <c r="U58" s="23"/>
    </row>
    <row r="59" spans="1:21" ht="15.95" customHeight="1" x14ac:dyDescent="0.2">
      <c r="A59" s="4">
        <v>51</v>
      </c>
      <c r="B59" s="11" t="s">
        <v>51</v>
      </c>
      <c r="C59" s="24">
        <f t="shared" ref="C59:T59" si="11">SUM(C9,C28,C44,C52,C58)</f>
        <v>62459</v>
      </c>
      <c r="D59" s="24">
        <f t="shared" si="11"/>
        <v>140</v>
      </c>
      <c r="E59" s="24">
        <f t="shared" si="11"/>
        <v>16529925.009999873</v>
      </c>
      <c r="F59" s="24">
        <f t="shared" si="11"/>
        <v>42435.58</v>
      </c>
      <c r="G59" s="24">
        <f t="shared" si="11"/>
        <v>50231</v>
      </c>
      <c r="H59" s="24">
        <f t="shared" si="11"/>
        <v>13970850.809999932</v>
      </c>
      <c r="I59" s="24">
        <f t="shared" si="11"/>
        <v>154</v>
      </c>
      <c r="J59" s="24">
        <f t="shared" si="11"/>
        <v>54203.540000000008</v>
      </c>
      <c r="K59" s="24">
        <f t="shared" si="11"/>
        <v>1161</v>
      </c>
      <c r="L59" s="24">
        <f t="shared" si="11"/>
        <v>450359.64</v>
      </c>
      <c r="M59" s="24">
        <f t="shared" si="11"/>
        <v>16977</v>
      </c>
      <c r="N59" s="24">
        <f t="shared" si="11"/>
        <v>956575.63000000594</v>
      </c>
      <c r="O59" s="24">
        <f t="shared" si="11"/>
        <v>5718</v>
      </c>
      <c r="P59" s="24">
        <f t="shared" si="11"/>
        <v>1535968.9800000002</v>
      </c>
      <c r="Q59" s="24">
        <f t="shared" si="11"/>
        <v>16</v>
      </c>
      <c r="R59" s="24">
        <f t="shared" si="11"/>
        <v>2450.3599999999997</v>
      </c>
      <c r="S59" s="24">
        <f t="shared" si="11"/>
        <v>5702</v>
      </c>
      <c r="T59" s="24">
        <f t="shared" si="11"/>
        <v>1533518.62</v>
      </c>
      <c r="U59" s="23"/>
    </row>
    <row r="60" spans="1:21" ht="12.2" customHeight="1" x14ac:dyDescent="0.2">
      <c r="A60" s="5"/>
      <c r="B60" s="5"/>
      <c r="C60" s="15"/>
      <c r="D60" s="15"/>
      <c r="E60" s="19"/>
      <c r="F60" s="19"/>
      <c r="G60" s="19"/>
      <c r="H60" s="19"/>
      <c r="I60" s="15"/>
      <c r="J60" s="15"/>
      <c r="K60" s="15"/>
      <c r="L60" s="15"/>
      <c r="M60" s="15"/>
      <c r="N60" s="15"/>
      <c r="O60" s="15"/>
      <c r="P60" s="15"/>
      <c r="Q60" s="15"/>
      <c r="R60" s="15"/>
      <c r="S60" s="15"/>
      <c r="T60" s="15"/>
    </row>
    <row r="61" spans="1:21" ht="12.95" customHeight="1" x14ac:dyDescent="0.2">
      <c r="B61" s="12" t="s">
        <v>52</v>
      </c>
      <c r="C61" s="13"/>
      <c r="D61" s="13"/>
      <c r="E61" s="20"/>
      <c r="F61" s="20"/>
      <c r="G61" s="20"/>
      <c r="H61" s="20"/>
      <c r="I61" s="13"/>
      <c r="J61" s="13"/>
      <c r="K61" s="13"/>
      <c r="L61" s="13"/>
      <c r="M61" s="13"/>
      <c r="N61" s="13"/>
      <c r="O61" s="13"/>
      <c r="P61" s="13"/>
      <c r="Q61" s="13"/>
      <c r="R61" s="13"/>
      <c r="S61" s="13"/>
      <c r="T61" s="13"/>
    </row>
    <row r="62" spans="1:21" ht="12.95" customHeight="1" x14ac:dyDescent="0.2">
      <c r="B62" s="12" t="s">
        <v>53</v>
      </c>
      <c r="C62" s="13"/>
      <c r="D62" s="13"/>
      <c r="E62" s="20"/>
      <c r="F62" s="20"/>
      <c r="G62" s="20"/>
      <c r="H62" s="20"/>
      <c r="I62" s="13"/>
      <c r="J62" s="13"/>
      <c r="K62" s="13"/>
      <c r="L62" s="13"/>
      <c r="M62" s="13"/>
      <c r="N62" s="13"/>
      <c r="O62" s="13"/>
      <c r="P62" s="13"/>
      <c r="Q62" s="13"/>
      <c r="R62" s="13"/>
      <c r="S62" s="13"/>
      <c r="T62" s="13"/>
    </row>
    <row r="63" spans="1:21" ht="12.95" customHeight="1" x14ac:dyDescent="0.2">
      <c r="B63" s="12" t="s">
        <v>54</v>
      </c>
    </row>
    <row r="64" spans="1:21" ht="12.2" customHeight="1" x14ac:dyDescent="0.2">
      <c r="B64" s="13" t="s">
        <v>55</v>
      </c>
    </row>
  </sheetData>
  <mergeCells count="27">
    <mergeCell ref="C4:C7"/>
    <mergeCell ref="G4:G7"/>
    <mergeCell ref="H4:H7"/>
    <mergeCell ref="D4:D7"/>
    <mergeCell ref="G3:H3"/>
    <mergeCell ref="K3:L3"/>
    <mergeCell ref="J4:J7"/>
    <mergeCell ref="K4:K7"/>
    <mergeCell ref="L4:L7"/>
    <mergeCell ref="I3:J3"/>
    <mergeCell ref="S5:T6"/>
    <mergeCell ref="F4:F7"/>
    <mergeCell ref="M3:N3"/>
    <mergeCell ref="M4:M7"/>
    <mergeCell ref="N4:N7"/>
    <mergeCell ref="O4:P6"/>
    <mergeCell ref="I4:I7"/>
    <mergeCell ref="B1:D1"/>
    <mergeCell ref="A2:H2"/>
    <mergeCell ref="A3:A7"/>
    <mergeCell ref="B3:B7"/>
    <mergeCell ref="C3:D3"/>
    <mergeCell ref="O3:T3"/>
    <mergeCell ref="E3:F3"/>
    <mergeCell ref="E4:E7"/>
    <mergeCell ref="Q4:T4"/>
    <mergeCell ref="Q5:R6"/>
  </mergeCells>
  <phoneticPr fontId="0" type="noConversion"/>
  <pageMargins left="0.27559055118110237" right="0.19685039370078741" top="0.19685039370078741" bottom="0.62992125984251968" header="0.15748031496062992" footer="0.31496062992125984"/>
  <pageSetup paperSize="9" scale="66" orientation="landscape"/>
  <headerFooter alignWithMargins="0">
    <oddFooter>&amp;CФорма № Зведений- 10 (судовий збір), Підрозділ: ТУ ДСА в Полтавській областi,_x000D_
 Початок періоду: 01.01.2014, Кінець періоду: 31.12.2014&amp;LCD6130D5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8" workbookViewId="0">
      <selection activeCell="B45" sqref="B45"/>
    </sheetView>
  </sheetViews>
  <sheetFormatPr defaultRowHeight="12.75" x14ac:dyDescent="0.2"/>
  <cols>
    <col min="1" max="1" width="4.42578125" customWidth="1"/>
    <col min="2" max="2" width="78.5703125" customWidth="1"/>
    <col min="3" max="3" width="12.85546875" customWidth="1"/>
    <col min="5" max="5" width="10.5703125" customWidth="1"/>
    <col min="6" max="6" width="15.140625" customWidth="1"/>
  </cols>
  <sheetData>
    <row r="1" spans="1:7" ht="18.75" x14ac:dyDescent="0.2">
      <c r="B1" s="127" t="s">
        <v>75</v>
      </c>
      <c r="C1" s="127"/>
      <c r="D1" s="44"/>
    </row>
    <row r="2" spans="1:7" x14ac:dyDescent="0.2">
      <c r="A2" s="21"/>
      <c r="B2" s="33"/>
      <c r="C2" s="33"/>
      <c r="D2" s="33"/>
      <c r="E2" s="21"/>
      <c r="F2" s="21"/>
    </row>
    <row r="3" spans="1:7" ht="37.700000000000003" customHeight="1" x14ac:dyDescent="0.2">
      <c r="A3" s="92" t="s">
        <v>6</v>
      </c>
      <c r="B3" s="92" t="s">
        <v>76</v>
      </c>
      <c r="C3" s="92"/>
      <c r="D3" s="92"/>
      <c r="E3" s="91" t="s">
        <v>62</v>
      </c>
      <c r="F3" s="91" t="s">
        <v>71</v>
      </c>
      <c r="G3" s="50"/>
    </row>
    <row r="4" spans="1:7" x14ac:dyDescent="0.2">
      <c r="A4" s="92"/>
      <c r="B4" s="92"/>
      <c r="C4" s="92"/>
      <c r="D4" s="92"/>
      <c r="E4" s="91"/>
      <c r="F4" s="91"/>
      <c r="G4" s="23"/>
    </row>
    <row r="5" spans="1:7" ht="15" x14ac:dyDescent="0.2">
      <c r="A5" s="25">
        <v>1</v>
      </c>
      <c r="B5" s="128" t="s">
        <v>77</v>
      </c>
      <c r="C5" s="128"/>
      <c r="D5" s="128"/>
      <c r="E5" s="6">
        <f>SUM(E6:E31)</f>
        <v>5702</v>
      </c>
      <c r="F5" s="57">
        <f>SUM(F6:F31)</f>
        <v>1533518.6199999992</v>
      </c>
      <c r="G5" s="23"/>
    </row>
    <row r="6" spans="1:7" ht="15" x14ac:dyDescent="0.2">
      <c r="A6" s="25">
        <v>2</v>
      </c>
      <c r="B6" s="123" t="s">
        <v>78</v>
      </c>
      <c r="C6" s="124"/>
      <c r="D6" s="125"/>
      <c r="E6" s="47">
        <v>633</v>
      </c>
      <c r="F6" s="49">
        <v>137560.51</v>
      </c>
      <c r="G6" s="23"/>
    </row>
    <row r="7" spans="1:7" ht="15" x14ac:dyDescent="0.2">
      <c r="A7" s="25">
        <v>3</v>
      </c>
      <c r="B7" s="123" t="s">
        <v>79</v>
      </c>
      <c r="C7" s="124"/>
      <c r="D7" s="125"/>
      <c r="E7" s="47">
        <v>36</v>
      </c>
      <c r="F7" s="49">
        <v>37421.040000000001</v>
      </c>
      <c r="G7" s="23"/>
    </row>
    <row r="8" spans="1:7" ht="15" x14ac:dyDescent="0.2">
      <c r="A8" s="25">
        <v>4</v>
      </c>
      <c r="B8" s="123" t="s">
        <v>80</v>
      </c>
      <c r="C8" s="124"/>
      <c r="D8" s="125"/>
      <c r="E8" s="47">
        <v>2509</v>
      </c>
      <c r="F8" s="49">
        <v>618424.48999999894</v>
      </c>
      <c r="G8" s="23"/>
    </row>
    <row r="9" spans="1:7" ht="37.700000000000003" customHeight="1" x14ac:dyDescent="0.2">
      <c r="A9" s="25">
        <v>5</v>
      </c>
      <c r="B9" s="123" t="s">
        <v>0</v>
      </c>
      <c r="C9" s="124"/>
      <c r="D9" s="125"/>
      <c r="E9" s="47">
        <v>1</v>
      </c>
      <c r="F9" s="49">
        <v>1230</v>
      </c>
      <c r="G9" s="50"/>
    </row>
    <row r="10" spans="1:7" ht="37.700000000000003" customHeight="1" x14ac:dyDescent="0.2">
      <c r="A10" s="25">
        <v>6</v>
      </c>
      <c r="B10" s="123" t="s">
        <v>81</v>
      </c>
      <c r="C10" s="124"/>
      <c r="D10" s="125"/>
      <c r="E10" s="47">
        <v>109</v>
      </c>
      <c r="F10" s="49">
        <v>21257.4</v>
      </c>
      <c r="G10" s="50"/>
    </row>
    <row r="11" spans="1:7" ht="15" x14ac:dyDescent="0.2">
      <c r="A11" s="25">
        <v>7</v>
      </c>
      <c r="B11" s="34" t="s">
        <v>82</v>
      </c>
      <c r="C11" s="42"/>
      <c r="D11" s="45"/>
      <c r="E11" s="47">
        <v>135</v>
      </c>
      <c r="F11" s="49">
        <v>106053.47</v>
      </c>
      <c r="G11" s="23"/>
    </row>
    <row r="12" spans="1:7" ht="15" x14ac:dyDescent="0.2">
      <c r="A12" s="25">
        <v>8</v>
      </c>
      <c r="B12" s="34" t="s">
        <v>83</v>
      </c>
      <c r="C12" s="42"/>
      <c r="D12" s="45"/>
      <c r="E12" s="47"/>
      <c r="F12" s="49"/>
      <c r="G12" s="23"/>
    </row>
    <row r="13" spans="1:7" ht="15" x14ac:dyDescent="0.2">
      <c r="A13" s="25">
        <v>9</v>
      </c>
      <c r="B13" s="34" t="s">
        <v>84</v>
      </c>
      <c r="C13" s="42"/>
      <c r="D13" s="45"/>
      <c r="E13" s="47">
        <v>385</v>
      </c>
      <c r="F13" s="49">
        <v>157456.26999999999</v>
      </c>
      <c r="G13" s="23"/>
    </row>
    <row r="14" spans="1:7" ht="37.700000000000003" customHeight="1" x14ac:dyDescent="0.2">
      <c r="A14" s="25">
        <v>10</v>
      </c>
      <c r="B14" s="123" t="s">
        <v>85</v>
      </c>
      <c r="C14" s="124"/>
      <c r="D14" s="125"/>
      <c r="E14" s="47">
        <v>17</v>
      </c>
      <c r="F14" s="49">
        <v>4108.57</v>
      </c>
      <c r="G14" s="50"/>
    </row>
    <row r="15" spans="1:7" ht="15" x14ac:dyDescent="0.2">
      <c r="A15" s="25">
        <v>11</v>
      </c>
      <c r="B15" s="34" t="s">
        <v>86</v>
      </c>
      <c r="C15" s="42"/>
      <c r="D15" s="45"/>
      <c r="E15" s="47">
        <v>383</v>
      </c>
      <c r="F15" s="49">
        <v>133461.29</v>
      </c>
      <c r="G15" s="23"/>
    </row>
    <row r="16" spans="1:7" ht="15" x14ac:dyDescent="0.2">
      <c r="A16" s="25">
        <v>12</v>
      </c>
      <c r="B16" s="34" t="s">
        <v>87</v>
      </c>
      <c r="C16" s="42"/>
      <c r="D16" s="45"/>
      <c r="E16" s="47">
        <v>520</v>
      </c>
      <c r="F16" s="49">
        <v>58177.6700000001</v>
      </c>
      <c r="G16" s="23"/>
    </row>
    <row r="17" spans="1:7" ht="15" x14ac:dyDescent="0.2">
      <c r="A17" s="25">
        <v>13</v>
      </c>
      <c r="B17" s="126" t="s">
        <v>88</v>
      </c>
      <c r="C17" s="126"/>
      <c r="D17" s="126"/>
      <c r="E17" s="47">
        <v>493</v>
      </c>
      <c r="F17" s="49">
        <v>118275.55</v>
      </c>
      <c r="G17" s="23"/>
    </row>
    <row r="18" spans="1:7" ht="37.700000000000003" customHeight="1" x14ac:dyDescent="0.2">
      <c r="A18" s="25">
        <v>14</v>
      </c>
      <c r="B18" s="126" t="s">
        <v>89</v>
      </c>
      <c r="C18" s="126"/>
      <c r="D18" s="126"/>
      <c r="E18" s="47"/>
      <c r="F18" s="49"/>
      <c r="G18" s="50"/>
    </row>
    <row r="19" spans="1:7" ht="37.700000000000003" customHeight="1" x14ac:dyDescent="0.2">
      <c r="A19" s="25">
        <v>15</v>
      </c>
      <c r="B19" s="126" t="s">
        <v>90</v>
      </c>
      <c r="C19" s="126"/>
      <c r="D19" s="126"/>
      <c r="E19" s="47"/>
      <c r="F19" s="49"/>
      <c r="G19" s="50"/>
    </row>
    <row r="20" spans="1:7" ht="37.700000000000003" customHeight="1" x14ac:dyDescent="0.2">
      <c r="A20" s="25">
        <v>16</v>
      </c>
      <c r="B20" s="126" t="s">
        <v>91</v>
      </c>
      <c r="C20" s="126"/>
      <c r="D20" s="126"/>
      <c r="E20" s="47"/>
      <c r="F20" s="49"/>
      <c r="G20" s="50"/>
    </row>
    <row r="21" spans="1:7" ht="15" x14ac:dyDescent="0.2">
      <c r="A21" s="25">
        <v>17</v>
      </c>
      <c r="B21" s="126" t="s">
        <v>92</v>
      </c>
      <c r="C21" s="126"/>
      <c r="D21" s="126"/>
      <c r="E21" s="47">
        <v>63</v>
      </c>
      <c r="F21" s="49">
        <v>4774.3999999999996</v>
      </c>
      <c r="G21" s="23"/>
    </row>
    <row r="22" spans="1:7" ht="45.4" customHeight="1" x14ac:dyDescent="0.2">
      <c r="A22" s="25">
        <v>18</v>
      </c>
      <c r="B22" s="126" t="s">
        <v>1</v>
      </c>
      <c r="C22" s="126"/>
      <c r="D22" s="126"/>
      <c r="E22" s="47">
        <v>13</v>
      </c>
      <c r="F22" s="49">
        <v>2581.96</v>
      </c>
      <c r="G22" s="50"/>
    </row>
    <row r="23" spans="1:7" ht="37.700000000000003" customHeight="1" x14ac:dyDescent="0.2">
      <c r="A23" s="25">
        <v>19</v>
      </c>
      <c r="B23" s="126" t="s">
        <v>93</v>
      </c>
      <c r="C23" s="126"/>
      <c r="D23" s="126"/>
      <c r="E23" s="47"/>
      <c r="F23" s="49"/>
      <c r="G23" s="50"/>
    </row>
    <row r="24" spans="1:7" ht="37.700000000000003" customHeight="1" x14ac:dyDescent="0.2">
      <c r="A24" s="25">
        <v>20</v>
      </c>
      <c r="B24" s="126" t="s">
        <v>2</v>
      </c>
      <c r="C24" s="126"/>
      <c r="D24" s="126"/>
      <c r="E24" s="47">
        <v>39</v>
      </c>
      <c r="F24" s="49">
        <v>24642.07</v>
      </c>
      <c r="G24" s="50"/>
    </row>
    <row r="25" spans="1:7" ht="52.9" customHeight="1" x14ac:dyDescent="0.2">
      <c r="A25" s="25">
        <v>21</v>
      </c>
      <c r="B25" s="126" t="s">
        <v>3</v>
      </c>
      <c r="C25" s="126"/>
      <c r="D25" s="126"/>
      <c r="E25" s="47">
        <v>76</v>
      </c>
      <c r="F25" s="49">
        <v>9890.16</v>
      </c>
      <c r="G25" s="50"/>
    </row>
    <row r="26" spans="1:7" ht="45.4" customHeight="1" x14ac:dyDescent="0.2">
      <c r="A26" s="25">
        <v>22</v>
      </c>
      <c r="B26" s="126" t="s">
        <v>4</v>
      </c>
      <c r="C26" s="126"/>
      <c r="D26" s="126"/>
      <c r="E26" s="47"/>
      <c r="F26" s="49"/>
      <c r="G26" s="50"/>
    </row>
    <row r="27" spans="1:7" ht="37.700000000000003" customHeight="1" x14ac:dyDescent="0.2">
      <c r="A27" s="25">
        <v>23</v>
      </c>
      <c r="B27" s="126" t="s">
        <v>94</v>
      </c>
      <c r="C27" s="126"/>
      <c r="D27" s="126"/>
      <c r="E27" s="47">
        <v>253</v>
      </c>
      <c r="F27" s="49">
        <v>45166.53</v>
      </c>
      <c r="G27" s="50"/>
    </row>
    <row r="28" spans="1:7" ht="45.4" customHeight="1" x14ac:dyDescent="0.2">
      <c r="A28" s="25">
        <v>24</v>
      </c>
      <c r="B28" s="126" t="s">
        <v>5</v>
      </c>
      <c r="C28" s="126"/>
      <c r="D28" s="126"/>
      <c r="E28" s="47">
        <v>2</v>
      </c>
      <c r="F28" s="49">
        <v>243.6</v>
      </c>
      <c r="G28" s="50"/>
    </row>
    <row r="29" spans="1:7" ht="30.2" customHeight="1" x14ac:dyDescent="0.2">
      <c r="A29" s="25">
        <v>25</v>
      </c>
      <c r="B29" s="126" t="s">
        <v>95</v>
      </c>
      <c r="C29" s="126"/>
      <c r="D29" s="126"/>
      <c r="E29" s="47">
        <v>35</v>
      </c>
      <c r="F29" s="49">
        <v>52793.64</v>
      </c>
      <c r="G29" s="50"/>
    </row>
    <row r="30" spans="1:7" ht="30.2" customHeight="1" x14ac:dyDescent="0.2">
      <c r="A30" s="25">
        <v>26</v>
      </c>
      <c r="B30" s="126" t="s">
        <v>96</v>
      </c>
      <c r="C30" s="126"/>
      <c r="D30" s="126"/>
      <c r="E30" s="47"/>
      <c r="F30" s="49"/>
      <c r="G30" s="50"/>
    </row>
    <row r="31" spans="1:7" ht="45.4" customHeight="1" x14ac:dyDescent="0.2">
      <c r="A31" s="26">
        <v>27</v>
      </c>
      <c r="B31" s="126" t="s">
        <v>97</v>
      </c>
      <c r="C31" s="126"/>
      <c r="D31" s="126"/>
      <c r="E31" s="47"/>
      <c r="F31" s="49"/>
      <c r="G31" s="50"/>
    </row>
    <row r="32" spans="1:7" ht="14.45" customHeight="1" x14ac:dyDescent="0.2">
      <c r="A32" s="5"/>
      <c r="B32" s="5"/>
      <c r="C32" s="5"/>
      <c r="D32" s="5"/>
      <c r="E32" s="5"/>
      <c r="F32" s="5"/>
    </row>
    <row r="33" spans="1:11" ht="15.95" customHeight="1" x14ac:dyDescent="0.25">
      <c r="A33" s="27"/>
      <c r="B33" s="35" t="s">
        <v>98</v>
      </c>
      <c r="C33" s="119" t="s">
        <v>142</v>
      </c>
      <c r="D33" s="119"/>
      <c r="E33" s="48"/>
      <c r="F33" s="48"/>
      <c r="G33" s="48"/>
      <c r="H33" s="1"/>
      <c r="I33" s="1"/>
      <c r="J33" s="1"/>
      <c r="K33" s="1"/>
    </row>
    <row r="34" spans="1:11" ht="15" x14ac:dyDescent="0.25">
      <c r="A34" s="28"/>
      <c r="B34" s="35" t="s">
        <v>99</v>
      </c>
      <c r="C34" s="119" t="s">
        <v>141</v>
      </c>
      <c r="D34" s="119"/>
      <c r="E34" s="120"/>
      <c r="F34" s="120"/>
      <c r="G34" s="51"/>
      <c r="H34" s="51"/>
      <c r="I34" s="51"/>
    </row>
    <row r="35" spans="1:11" ht="14.45" customHeight="1" x14ac:dyDescent="0.2">
      <c r="A35" s="29"/>
      <c r="B35" s="36"/>
      <c r="C35" s="43"/>
      <c r="D35" s="36"/>
      <c r="E35" s="122" t="s">
        <v>105</v>
      </c>
      <c r="F35" s="122"/>
      <c r="G35" s="43"/>
      <c r="H35" s="43"/>
      <c r="I35" s="43"/>
    </row>
    <row r="36" spans="1:11" ht="15" x14ac:dyDescent="0.25">
      <c r="A36" s="29"/>
      <c r="B36" s="37" t="s">
        <v>100</v>
      </c>
      <c r="C36" s="119" t="s">
        <v>103</v>
      </c>
      <c r="D36" s="119"/>
      <c r="E36" s="36"/>
      <c r="F36" s="43"/>
      <c r="G36" s="43"/>
      <c r="H36" s="43"/>
      <c r="I36" s="43"/>
    </row>
    <row r="37" spans="1:11" ht="15.95" customHeight="1" x14ac:dyDescent="0.25">
      <c r="A37" s="30"/>
      <c r="B37" s="38" t="s">
        <v>101</v>
      </c>
      <c r="C37" s="119" t="s">
        <v>103</v>
      </c>
      <c r="D37" s="119"/>
      <c r="E37" s="121" t="s">
        <v>106</v>
      </c>
      <c r="F37" s="121"/>
      <c r="G37" s="52"/>
      <c r="H37" s="54"/>
      <c r="I37" s="56"/>
      <c r="J37" s="56"/>
      <c r="K37" s="32"/>
    </row>
    <row r="38" spans="1:11" ht="15" x14ac:dyDescent="0.25">
      <c r="A38" s="31"/>
      <c r="B38" s="39" t="s">
        <v>102</v>
      </c>
      <c r="C38" s="119" t="s">
        <v>104</v>
      </c>
      <c r="D38" s="119"/>
      <c r="E38" s="119"/>
      <c r="F38" s="43"/>
      <c r="G38" s="43"/>
      <c r="H38" s="55"/>
      <c r="I38" s="55"/>
      <c r="J38" s="56"/>
      <c r="K38" s="32"/>
    </row>
    <row r="39" spans="1:11" ht="12.95" customHeight="1" x14ac:dyDescent="0.2">
      <c r="A39" s="31"/>
      <c r="D39" s="46"/>
      <c r="E39" s="46"/>
      <c r="F39" s="46"/>
      <c r="G39" s="46"/>
      <c r="H39" s="46"/>
      <c r="I39" s="46"/>
      <c r="J39" s="46"/>
      <c r="K39" s="46"/>
    </row>
    <row r="40" spans="1:11" ht="12.95" customHeight="1" x14ac:dyDescent="0.2">
      <c r="A40" s="32"/>
      <c r="B40" s="40"/>
      <c r="C40" s="40"/>
      <c r="D40" s="40"/>
      <c r="E40" s="40"/>
      <c r="F40" s="40"/>
      <c r="G40" s="40"/>
      <c r="H40" s="40"/>
      <c r="I40" s="56"/>
      <c r="J40" s="56"/>
      <c r="K40" s="32"/>
    </row>
    <row r="41" spans="1:11" ht="12.95" customHeight="1" x14ac:dyDescent="0.2">
      <c r="A41" s="32"/>
      <c r="B41" s="40"/>
      <c r="C41" s="40"/>
      <c r="D41" s="40"/>
      <c r="E41" s="30"/>
      <c r="F41" s="30"/>
      <c r="G41" s="53"/>
      <c r="H41" s="54"/>
      <c r="I41" s="56"/>
      <c r="J41" s="56"/>
      <c r="K41" s="32"/>
    </row>
    <row r="42" spans="1:11" ht="12.95" customHeight="1" x14ac:dyDescent="0.2">
      <c r="A42" s="30"/>
      <c r="B42" s="41"/>
      <c r="C42" s="41"/>
      <c r="D42" s="41"/>
      <c r="E42" s="30"/>
      <c r="F42" s="30"/>
    </row>
  </sheetData>
  <mergeCells count="35">
    <mergeCell ref="B1:C1"/>
    <mergeCell ref="B5:D5"/>
    <mergeCell ref="B31:D31"/>
    <mergeCell ref="B26:D26"/>
    <mergeCell ref="B25:D25"/>
    <mergeCell ref="B23:D23"/>
    <mergeCell ref="B22:D22"/>
    <mergeCell ref="B20:D20"/>
    <mergeCell ref="B18:D18"/>
    <mergeCell ref="B19:D19"/>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E3:E4"/>
    <mergeCell ref="C38:E38"/>
    <mergeCell ref="E34:F34"/>
    <mergeCell ref="E37:F37"/>
    <mergeCell ref="E35:F35"/>
    <mergeCell ref="B10:D10"/>
    <mergeCell ref="B14:D14"/>
    <mergeCell ref="C37:D37"/>
    <mergeCell ref="C36:D36"/>
    <mergeCell ref="C34:D34"/>
    <mergeCell ref="C33:D33"/>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Зведений- 10 (судовий збір), Підрозділ: ТУ ДСА в Полтавській областi,_x000D_
 Початок періоду: 01.01.2014, Кінець періоду: 31.12.2014&amp;LCD6130D5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D39" sqref="D39:H39"/>
    </sheetView>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77" t="s">
        <v>125</v>
      </c>
    </row>
    <row r="3" spans="1:8" ht="35.450000000000003" customHeight="1" x14ac:dyDescent="0.2">
      <c r="B3" s="136" t="s">
        <v>107</v>
      </c>
      <c r="C3" s="136"/>
      <c r="D3" s="136"/>
      <c r="E3" s="136"/>
      <c r="F3" s="136"/>
      <c r="G3" s="136"/>
      <c r="H3" s="136"/>
    </row>
    <row r="4" spans="1:8" ht="18.95" customHeight="1" x14ac:dyDescent="0.3">
      <c r="B4" s="137"/>
      <c r="C4" s="137"/>
      <c r="D4" s="137"/>
      <c r="E4" s="137"/>
      <c r="F4" s="137"/>
      <c r="G4" s="137"/>
      <c r="H4" s="137"/>
    </row>
    <row r="5" spans="1:8" ht="18.95" customHeight="1" x14ac:dyDescent="0.3">
      <c r="B5" s="60"/>
      <c r="C5" s="60"/>
      <c r="D5" s="133" t="s">
        <v>123</v>
      </c>
      <c r="E5" s="133"/>
      <c r="F5" s="133"/>
      <c r="G5" s="60"/>
      <c r="H5" s="60"/>
    </row>
    <row r="6" spans="1:8" ht="12.95" customHeight="1" x14ac:dyDescent="0.2">
      <c r="D6" s="5"/>
      <c r="E6" s="74" t="s">
        <v>126</v>
      </c>
      <c r="F6" s="5"/>
    </row>
    <row r="7" spans="1:8" ht="12.95" customHeight="1" x14ac:dyDescent="0.2">
      <c r="E7" s="78"/>
      <c r="F7" s="67"/>
      <c r="G7" s="67"/>
      <c r="H7" s="67"/>
    </row>
    <row r="8" spans="1:8" ht="12.95" customHeight="1" x14ac:dyDescent="0.2">
      <c r="E8" s="78"/>
      <c r="F8" s="67"/>
      <c r="G8" s="67"/>
      <c r="H8" s="67"/>
    </row>
    <row r="9" spans="1:8" ht="12.95" customHeight="1" x14ac:dyDescent="0.2">
      <c r="B9" s="61"/>
      <c r="C9" s="61"/>
      <c r="D9" s="61"/>
      <c r="E9" s="61"/>
    </row>
    <row r="10" spans="1:8" ht="12.95" customHeight="1" x14ac:dyDescent="0.2">
      <c r="A10" s="58"/>
      <c r="B10" s="138" t="s">
        <v>108</v>
      </c>
      <c r="C10" s="139"/>
      <c r="D10" s="140"/>
      <c r="E10" s="79" t="s">
        <v>127</v>
      </c>
      <c r="F10" s="64"/>
      <c r="G10" s="77" t="s">
        <v>137</v>
      </c>
    </row>
    <row r="11" spans="1:8" ht="12.95" customHeight="1" x14ac:dyDescent="0.2">
      <c r="A11" s="58"/>
      <c r="B11" s="62"/>
      <c r="C11" s="71"/>
      <c r="D11" s="75"/>
      <c r="E11" s="80"/>
      <c r="F11" s="64"/>
      <c r="G11" s="86" t="s">
        <v>138</v>
      </c>
    </row>
    <row r="12" spans="1:8" ht="37.700000000000003" customHeight="1" x14ac:dyDescent="0.2">
      <c r="A12" s="58"/>
      <c r="B12" s="141" t="s">
        <v>109</v>
      </c>
      <c r="C12" s="142"/>
      <c r="D12" s="143"/>
      <c r="E12" s="81" t="s">
        <v>128</v>
      </c>
      <c r="F12" s="64"/>
      <c r="G12" s="86"/>
    </row>
    <row r="13" spans="1:8" ht="12.95" customHeight="1" x14ac:dyDescent="0.2">
      <c r="A13" s="58"/>
      <c r="B13" s="63"/>
      <c r="C13" s="72"/>
      <c r="D13" s="76"/>
      <c r="E13" s="81"/>
      <c r="F13" s="23"/>
      <c r="G13" s="87" t="s">
        <v>139</v>
      </c>
    </row>
    <row r="14" spans="1:8" ht="12.95" customHeight="1" x14ac:dyDescent="0.2">
      <c r="A14" s="58"/>
      <c r="B14" s="141" t="s">
        <v>110</v>
      </c>
      <c r="C14" s="142"/>
      <c r="D14" s="143"/>
      <c r="E14" s="155" t="s">
        <v>128</v>
      </c>
      <c r="F14" s="129" t="s">
        <v>133</v>
      </c>
      <c r="G14" s="130"/>
      <c r="H14" s="130"/>
    </row>
    <row r="15" spans="1:8" ht="12.95" customHeight="1" x14ac:dyDescent="0.2">
      <c r="A15" s="58"/>
      <c r="B15" s="141"/>
      <c r="C15" s="142"/>
      <c r="D15" s="143"/>
      <c r="E15" s="155"/>
      <c r="F15" s="129" t="s">
        <v>134</v>
      </c>
      <c r="G15" s="130"/>
      <c r="H15" s="130"/>
    </row>
    <row r="16" spans="1:8" ht="12.95" customHeight="1" x14ac:dyDescent="0.2">
      <c r="A16" s="58"/>
      <c r="B16" s="64"/>
      <c r="C16" s="67"/>
      <c r="D16" s="58"/>
      <c r="E16" s="82"/>
      <c r="F16" s="23"/>
    </row>
    <row r="17" spans="1:8" ht="12.95" customHeight="1" x14ac:dyDescent="0.2">
      <c r="A17" s="58"/>
      <c r="B17" s="141" t="s">
        <v>111</v>
      </c>
      <c r="C17" s="142"/>
      <c r="D17" s="143"/>
      <c r="E17" s="155" t="s">
        <v>128</v>
      </c>
      <c r="F17" s="134" t="s">
        <v>135</v>
      </c>
      <c r="G17" s="135"/>
      <c r="H17" s="135"/>
    </row>
    <row r="18" spans="1:8" ht="12.95" customHeight="1" x14ac:dyDescent="0.2">
      <c r="A18" s="58"/>
      <c r="B18" s="141"/>
      <c r="C18" s="142"/>
      <c r="D18" s="143"/>
      <c r="E18" s="155"/>
      <c r="F18" s="134"/>
      <c r="G18" s="135"/>
      <c r="H18" s="135"/>
    </row>
    <row r="19" spans="1:8" ht="12.95" customHeight="1" x14ac:dyDescent="0.2">
      <c r="A19" s="58"/>
      <c r="B19" s="64"/>
      <c r="C19" s="67"/>
      <c r="D19" s="58"/>
      <c r="E19" s="82"/>
      <c r="F19" s="64"/>
      <c r="G19" s="87"/>
    </row>
    <row r="20" spans="1:8" ht="12.95" customHeight="1" x14ac:dyDescent="0.2">
      <c r="A20" s="58"/>
      <c r="B20" s="141" t="s">
        <v>112</v>
      </c>
      <c r="C20" s="142"/>
      <c r="D20" s="143"/>
      <c r="E20" s="155" t="s">
        <v>128</v>
      </c>
      <c r="F20" s="69"/>
      <c r="G20" s="40"/>
      <c r="H20" s="40"/>
    </row>
    <row r="21" spans="1:8" ht="12.95" customHeight="1" x14ac:dyDescent="0.2">
      <c r="A21" s="58"/>
      <c r="B21" s="141"/>
      <c r="C21" s="142"/>
      <c r="D21" s="143"/>
      <c r="E21" s="155"/>
      <c r="F21" s="129" t="s">
        <v>136</v>
      </c>
      <c r="G21" s="130"/>
      <c r="H21" s="130"/>
    </row>
    <row r="22" spans="1:8" ht="12.95" customHeight="1" x14ac:dyDescent="0.2">
      <c r="A22" s="58"/>
      <c r="B22" s="64"/>
      <c r="C22" s="67"/>
      <c r="D22" s="58"/>
      <c r="E22" s="83"/>
      <c r="F22" s="69"/>
      <c r="G22" s="40"/>
      <c r="H22" s="40"/>
    </row>
    <row r="23" spans="1:8" ht="12.95" customHeight="1" x14ac:dyDescent="0.2">
      <c r="A23" s="58"/>
      <c r="B23" s="141" t="s">
        <v>113</v>
      </c>
      <c r="C23" s="142"/>
      <c r="D23" s="143"/>
      <c r="E23" s="81"/>
      <c r="F23" s="64"/>
      <c r="G23" s="87"/>
    </row>
    <row r="24" spans="1:8" ht="12.95" customHeight="1" x14ac:dyDescent="0.2">
      <c r="A24" s="58"/>
      <c r="B24" s="141" t="s">
        <v>114</v>
      </c>
      <c r="C24" s="142"/>
      <c r="D24" s="143"/>
      <c r="E24" s="81"/>
      <c r="F24" s="64"/>
    </row>
    <row r="25" spans="1:8" ht="12.95" customHeight="1" x14ac:dyDescent="0.2">
      <c r="A25" s="59"/>
      <c r="B25" s="141" t="s">
        <v>115</v>
      </c>
      <c r="C25" s="142"/>
      <c r="D25" s="143"/>
      <c r="E25" s="81" t="s">
        <v>129</v>
      </c>
      <c r="F25" s="23"/>
    </row>
    <row r="26" spans="1:8" ht="12.95" customHeight="1" x14ac:dyDescent="0.2">
      <c r="A26" s="59"/>
      <c r="B26" s="144" t="s">
        <v>116</v>
      </c>
      <c r="C26" s="145"/>
      <c r="D26" s="146"/>
      <c r="E26" s="83" t="s">
        <v>130</v>
      </c>
      <c r="F26" s="23"/>
    </row>
    <row r="27" spans="1:8" ht="12.95" customHeight="1" x14ac:dyDescent="0.2">
      <c r="A27" s="59"/>
      <c r="B27" s="65"/>
      <c r="C27" s="13"/>
      <c r="D27" s="58"/>
      <c r="E27" s="82"/>
      <c r="F27" s="23"/>
    </row>
    <row r="28" spans="1:8" ht="12.95" customHeight="1" x14ac:dyDescent="0.2">
      <c r="A28" s="59"/>
      <c r="B28" s="141" t="s">
        <v>117</v>
      </c>
      <c r="C28" s="142"/>
      <c r="D28" s="143"/>
      <c r="E28" s="84" t="s">
        <v>131</v>
      </c>
      <c r="F28" s="23"/>
    </row>
    <row r="29" spans="1:8" ht="12.95" customHeight="1" x14ac:dyDescent="0.2">
      <c r="A29" s="59"/>
      <c r="B29" s="156"/>
      <c r="C29" s="157"/>
      <c r="D29" s="158"/>
      <c r="E29" s="85" t="s">
        <v>132</v>
      </c>
      <c r="F29" s="23"/>
    </row>
    <row r="30" spans="1:8" ht="12.95" customHeight="1" x14ac:dyDescent="0.2">
      <c r="B30" s="66"/>
      <c r="C30" s="66"/>
      <c r="D30" s="66"/>
      <c r="E30" s="66"/>
    </row>
    <row r="31" spans="1:8" ht="12.95" customHeight="1" x14ac:dyDescent="0.2">
      <c r="B31" s="67"/>
      <c r="C31" s="67"/>
      <c r="D31" s="67"/>
      <c r="E31" s="67"/>
    </row>
    <row r="32" spans="1:8" ht="12.95" customHeight="1" x14ac:dyDescent="0.2">
      <c r="B32" s="67"/>
      <c r="C32" s="67"/>
      <c r="D32" s="67"/>
      <c r="E32" s="67"/>
    </row>
    <row r="34" spans="1:9" ht="12.95" customHeight="1" x14ac:dyDescent="0.2">
      <c r="B34" s="61"/>
      <c r="C34" s="61"/>
      <c r="D34" s="61"/>
      <c r="E34" s="61"/>
      <c r="F34" s="61"/>
      <c r="G34" s="61"/>
      <c r="H34" s="61"/>
    </row>
    <row r="35" spans="1:9" ht="12.95" customHeight="1" x14ac:dyDescent="0.2">
      <c r="A35" s="58"/>
      <c r="B35" s="68" t="s">
        <v>118</v>
      </c>
      <c r="C35" s="73"/>
      <c r="D35" s="66"/>
      <c r="E35" s="66"/>
      <c r="F35" s="66"/>
      <c r="G35" s="66"/>
      <c r="H35" s="75"/>
      <c r="I35" s="64"/>
    </row>
    <row r="36" spans="1:9" ht="12.95" customHeight="1" x14ac:dyDescent="0.2">
      <c r="A36" s="58"/>
      <c r="B36" s="64"/>
      <c r="C36" s="67"/>
      <c r="D36" s="67"/>
      <c r="E36" s="67"/>
      <c r="F36" s="67"/>
      <c r="G36" s="67"/>
      <c r="H36" s="58"/>
      <c r="I36" s="64"/>
    </row>
    <row r="37" spans="1:9" ht="12.95" customHeight="1" x14ac:dyDescent="0.2">
      <c r="A37" s="58"/>
      <c r="B37" s="159" t="s">
        <v>119</v>
      </c>
      <c r="C37" s="160"/>
      <c r="D37" s="131" t="s">
        <v>124</v>
      </c>
      <c r="E37" s="131"/>
      <c r="F37" s="131"/>
      <c r="G37" s="131"/>
      <c r="H37" s="132"/>
      <c r="I37" s="64"/>
    </row>
    <row r="38" spans="1:9" ht="12.95" customHeight="1" x14ac:dyDescent="0.2">
      <c r="A38" s="58"/>
      <c r="B38" s="64"/>
      <c r="C38" s="67"/>
      <c r="D38" s="66"/>
      <c r="E38" s="66"/>
      <c r="F38" s="66"/>
      <c r="G38" s="66"/>
      <c r="H38" s="75"/>
      <c r="I38" s="64"/>
    </row>
    <row r="39" spans="1:9" ht="12.95" customHeight="1" x14ac:dyDescent="0.2">
      <c r="A39" s="58"/>
      <c r="B39" s="69" t="s">
        <v>120</v>
      </c>
      <c r="C39" s="40"/>
      <c r="D39" s="147" t="s">
        <v>140</v>
      </c>
      <c r="E39" s="131"/>
      <c r="F39" s="131"/>
      <c r="G39" s="131"/>
      <c r="H39" s="132"/>
      <c r="I39" s="64"/>
    </row>
    <row r="40" spans="1:9" ht="12.95" customHeight="1" x14ac:dyDescent="0.2">
      <c r="A40" s="58"/>
      <c r="B40" s="64"/>
      <c r="C40" s="67"/>
      <c r="D40" s="66"/>
      <c r="E40" s="66"/>
      <c r="F40" s="66"/>
      <c r="G40" s="66"/>
      <c r="H40" s="75"/>
      <c r="I40" s="64"/>
    </row>
    <row r="41" spans="1:9" ht="12.95" customHeight="1" x14ac:dyDescent="0.2">
      <c r="A41" s="58"/>
      <c r="B41" s="148"/>
      <c r="C41" s="131"/>
      <c r="D41" s="131"/>
      <c r="E41" s="131"/>
      <c r="F41" s="131"/>
      <c r="G41" s="131"/>
      <c r="H41" s="132"/>
      <c r="I41" s="23"/>
    </row>
    <row r="42" spans="1:9" ht="12.95" customHeight="1" x14ac:dyDescent="0.2">
      <c r="A42" s="58"/>
      <c r="B42" s="149" t="s">
        <v>121</v>
      </c>
      <c r="C42" s="150"/>
      <c r="D42" s="150"/>
      <c r="E42" s="150"/>
      <c r="F42" s="150"/>
      <c r="G42" s="150"/>
      <c r="H42" s="151"/>
      <c r="I42" s="23"/>
    </row>
    <row r="43" spans="1:9" ht="12.95" customHeight="1" x14ac:dyDescent="0.2">
      <c r="A43" s="58"/>
      <c r="B43" s="64"/>
      <c r="C43" s="67"/>
      <c r="D43" s="67"/>
      <c r="E43" s="67"/>
      <c r="F43" s="67"/>
      <c r="G43" s="67"/>
      <c r="H43" s="58"/>
      <c r="I43" s="64"/>
    </row>
    <row r="44" spans="1:9" ht="12.95" customHeight="1" x14ac:dyDescent="0.2">
      <c r="A44" s="58"/>
      <c r="B44" s="152"/>
      <c r="C44" s="153"/>
      <c r="D44" s="153"/>
      <c r="E44" s="153"/>
      <c r="F44" s="153"/>
      <c r="G44" s="153"/>
      <c r="H44" s="154"/>
      <c r="I44" s="64"/>
    </row>
    <row r="45" spans="1:9" ht="12.95" customHeight="1" x14ac:dyDescent="0.2">
      <c r="A45" s="58"/>
      <c r="B45" s="149" t="s">
        <v>122</v>
      </c>
      <c r="C45" s="150"/>
      <c r="D45" s="150"/>
      <c r="E45" s="150"/>
      <c r="F45" s="150"/>
      <c r="G45" s="150"/>
      <c r="H45" s="151"/>
      <c r="I45" s="64"/>
    </row>
    <row r="46" spans="1:9" ht="12.95" customHeight="1" x14ac:dyDescent="0.2">
      <c r="A46" s="58"/>
      <c r="B46" s="70"/>
      <c r="C46" s="61"/>
      <c r="D46" s="61"/>
      <c r="E46" s="61"/>
      <c r="F46" s="61"/>
      <c r="G46" s="61"/>
      <c r="H46" s="88"/>
      <c r="I46" s="64"/>
    </row>
    <row r="47" spans="1:9" ht="12.95" customHeight="1" x14ac:dyDescent="0.2">
      <c r="B47" s="66"/>
      <c r="C47" s="66"/>
      <c r="D47" s="66"/>
      <c r="E47" s="66"/>
      <c r="F47" s="66"/>
      <c r="G47" s="66"/>
      <c r="H47" s="66"/>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&amp;LCD6130D5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2017-08-18T12:03:53Z</dcterms:created>
  <dcterms:modified xsi:type="dcterms:W3CDTF">2017-08-18T12:03:53Z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CD6130D5</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